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税收返还和转移支付表" sheetId="15" r:id="rId1"/>
    <sheet name="税收 (2)" sheetId="4" state="hidden" r:id="rId2"/>
    <sheet name="税收" sheetId="5" state="hidden" r:id="rId3"/>
    <sheet name="专项转移支付支出" sheetId="6" state="hidden" r:id="rId4"/>
    <sheet name="支出分项明细表" sheetId="7" state="hidden" r:id="rId5"/>
  </sheets>
  <definedNames>
    <definedName name="_xlnm._FilterDatabase" localSheetId="4" hidden="1">支出分项明细表!$A$9:$L$127</definedName>
    <definedName name="_xlnm._FilterDatabase" localSheetId="3" hidden="1">专项转移支付支出!$A$3:$F$25</definedName>
    <definedName name="_xlnm.Print_Titles" localSheetId="2">税收!$3:$4</definedName>
    <definedName name="_xlnm.Print_Titles" localSheetId="1">'税收 (2)'!$3:$4</definedName>
    <definedName name="_xlnm.Print_Titles" localSheetId="3">专项转移支付支出!$1:$3</definedName>
    <definedName name="_xlnm.Print_Area" localSheetId="0">一般公共预算税收返还和转移支付表!$A$1:$B$22</definedName>
  </definedNames>
  <calcPr calcId="144525"/>
</workbook>
</file>

<file path=xl/sharedStrings.xml><?xml version="1.0" encoding="utf-8"?>
<sst xmlns="http://schemas.openxmlformats.org/spreadsheetml/2006/main" count="372" uniqueCount="272">
  <si>
    <t>资阳区2025年一般公共预算税收返还和转移支付表</t>
  </si>
  <si>
    <t>收              入</t>
  </si>
  <si>
    <t>项               目</t>
  </si>
  <si>
    <t>2025年预算</t>
  </si>
  <si>
    <t>二、上级补助收入</t>
  </si>
  <si>
    <t xml:space="preserve">   1、返还性收入</t>
  </si>
  <si>
    <t xml:space="preserve">        消费税和增值税税收返还</t>
  </si>
  <si>
    <t xml:space="preserve">        所得税基数返还</t>
  </si>
  <si>
    <t xml:space="preserve">        其他税收返还</t>
  </si>
  <si>
    <t xml:space="preserve">   2、一般性转移支付收入</t>
  </si>
  <si>
    <t xml:space="preserve">        均衡性转移支付补助</t>
  </si>
  <si>
    <t xml:space="preserve">        县级基本财力保障机制奖补资金</t>
  </si>
  <si>
    <t xml:space="preserve">        调整工资转移支付补助收入</t>
  </si>
  <si>
    <t xml:space="preserve">        农村税费改革补助收入</t>
  </si>
  <si>
    <t xml:space="preserve">        结算补助收入</t>
  </si>
  <si>
    <t xml:space="preserve">        农村综合改革转移支付收入</t>
  </si>
  <si>
    <t xml:space="preserve">        其他一般性转移支付收入</t>
  </si>
  <si>
    <t xml:space="preserve">        市对区补助收入</t>
  </si>
  <si>
    <t xml:space="preserve">        财力性转移支付增量</t>
  </si>
  <si>
    <t xml:space="preserve">        专项用途一般性转移支付</t>
  </si>
  <si>
    <t xml:space="preserve">   3、专项转移支付收入</t>
  </si>
  <si>
    <r>
      <rPr>
        <b/>
        <sz val="16"/>
        <rFont val="宋体"/>
        <charset val="134"/>
      </rPr>
      <t>资阳区201</t>
    </r>
    <r>
      <rPr>
        <b/>
        <sz val="16"/>
        <rFont val="宋体"/>
        <charset val="134"/>
      </rPr>
      <t>8</t>
    </r>
    <r>
      <rPr>
        <b/>
        <sz val="16"/>
        <rFont val="宋体"/>
        <charset val="134"/>
      </rPr>
      <t>年财政收入预算明细表</t>
    </r>
  </si>
  <si>
    <t>单位：万元</t>
  </si>
  <si>
    <t>收  入  项  目</t>
  </si>
  <si>
    <r>
      <rPr>
        <sz val="12"/>
        <rFont val="宋体"/>
        <charset val="134"/>
      </rPr>
      <t>2016</t>
    </r>
    <r>
      <rPr>
        <sz val="11"/>
        <color indexed="8"/>
        <rFont val="宋体"/>
        <charset val="134"/>
      </rPr>
      <t>年预算</t>
    </r>
  </si>
  <si>
    <r>
      <rPr>
        <sz val="12"/>
        <rFont val="宋体"/>
        <charset val="134"/>
      </rPr>
      <t>2017</t>
    </r>
    <r>
      <rPr>
        <sz val="11"/>
        <color indexed="8"/>
        <rFont val="宋体"/>
        <charset val="134"/>
      </rPr>
      <t>年预算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</si>
  <si>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018年预算</t>
    </r>
  </si>
  <si>
    <t>备    注</t>
  </si>
  <si>
    <t>任务预算数</t>
  </si>
  <si>
    <t>地方留成数</t>
  </si>
  <si>
    <r>
      <rPr>
        <b/>
        <sz val="11"/>
        <rFont val="宋体"/>
        <charset val="134"/>
      </rPr>
      <t>一、税收收入</t>
    </r>
    <r>
      <rPr>
        <sz val="11"/>
        <rFont val="宋体"/>
        <charset val="134"/>
      </rPr>
      <t>(附地方留成比例）</t>
    </r>
  </si>
  <si>
    <t>消费税（0%）</t>
  </si>
  <si>
    <t>增值税</t>
  </si>
  <si>
    <t>地方分成比例37.5%</t>
  </si>
  <si>
    <t>改征增值税（75%）</t>
  </si>
  <si>
    <r>
      <rPr>
        <sz val="11"/>
        <rFont val="宋体"/>
        <charset val="134"/>
      </rPr>
      <t>营业税（</t>
    </r>
    <r>
      <rPr>
        <sz val="11"/>
        <rFont val="Times New Roman"/>
        <charset val="134"/>
      </rPr>
      <t>75%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</si>
  <si>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企业所得税（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</si>
  <si>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个人所得税（</t>
    </r>
    <r>
      <rPr>
        <sz val="11"/>
        <rFont val="Times New Roman"/>
        <charset val="134"/>
      </rPr>
      <t>28%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</si>
  <si>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城镇土地使用税（</t>
    </r>
    <r>
      <rPr>
        <sz val="11"/>
        <rFont val="Times New Roman"/>
        <charset val="134"/>
      </rPr>
      <t>70%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</si>
  <si>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资源税（</t>
    </r>
    <r>
      <rPr>
        <sz val="11"/>
        <rFont val="Times New Roman"/>
        <charset val="134"/>
      </rPr>
      <t>75%</t>
    </r>
    <r>
      <rPr>
        <sz val="11"/>
        <rFont val="宋体"/>
        <charset val="134"/>
      </rPr>
      <t>）</t>
    </r>
  </si>
  <si>
    <t>耕地占用税（100%）</t>
  </si>
  <si>
    <r>
      <rPr>
        <sz val="11"/>
        <rFont val="宋体"/>
        <charset val="134"/>
      </rPr>
      <t>契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税（</t>
    </r>
    <r>
      <rPr>
        <sz val="11"/>
        <rFont val="Times New Roman"/>
        <charset val="134"/>
      </rPr>
      <t xml:space="preserve">100% </t>
    </r>
    <r>
      <rPr>
        <sz val="11"/>
        <rFont val="宋体"/>
        <charset val="134"/>
      </rPr>
      <t>）</t>
    </r>
  </si>
  <si>
    <t>城市维护建设税（100%）</t>
  </si>
  <si>
    <r>
      <rPr>
        <sz val="11"/>
        <rFont val="宋体"/>
        <charset val="134"/>
      </rPr>
      <t>房产税（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）</t>
    </r>
  </si>
  <si>
    <t>车船税（100%）</t>
  </si>
  <si>
    <t>印花税（100%）</t>
  </si>
  <si>
    <r>
      <rPr>
        <sz val="11"/>
        <rFont val="宋体"/>
        <charset val="134"/>
      </rPr>
      <t>土地增值税（</t>
    </r>
    <r>
      <rPr>
        <sz val="11"/>
        <rFont val="Times New Roman"/>
        <charset val="134"/>
      </rPr>
      <t>100%</t>
    </r>
    <r>
      <rPr>
        <sz val="11"/>
        <rFont val="宋体"/>
        <charset val="134"/>
      </rPr>
      <t>）</t>
    </r>
  </si>
  <si>
    <t>二、非税收入</t>
  </si>
  <si>
    <t>专项收入</t>
  </si>
  <si>
    <t>行政事业性收费收入</t>
  </si>
  <si>
    <t>罚没收入</t>
  </si>
  <si>
    <t>国有资本经营收入</t>
  </si>
  <si>
    <t>国有资源有偿使用收入</t>
  </si>
  <si>
    <t>其他收入</t>
  </si>
  <si>
    <t>收入合计</t>
  </si>
  <si>
    <t>项    目</t>
  </si>
  <si>
    <t>上划数</t>
  </si>
  <si>
    <r>
      <rPr>
        <b/>
        <sz val="11"/>
        <rFont val="宋体"/>
        <charset val="134"/>
      </rPr>
      <t>三、上划中央收入</t>
    </r>
  </si>
  <si>
    <r>
      <rPr>
        <sz val="11"/>
        <rFont val="宋体"/>
        <charset val="134"/>
      </rPr>
      <t>上划中央消费税</t>
    </r>
    <r>
      <rPr>
        <sz val="11"/>
        <rFont val="Times New Roman"/>
        <charset val="134"/>
      </rPr>
      <t>100%</t>
    </r>
  </si>
  <si>
    <t>上划中央增值税</t>
  </si>
  <si>
    <t>中央上划比例50%</t>
  </si>
  <si>
    <r>
      <rPr>
        <sz val="11"/>
        <rFont val="宋体"/>
        <charset val="134"/>
      </rPr>
      <t>上划中央企业所得税</t>
    </r>
    <r>
      <rPr>
        <sz val="11"/>
        <rFont val="Times New Roman"/>
        <charset val="134"/>
      </rPr>
      <t>60%</t>
    </r>
  </si>
  <si>
    <r>
      <rPr>
        <sz val="11"/>
        <rFont val="宋体"/>
        <charset val="134"/>
      </rPr>
      <t>上划中央个人所得税</t>
    </r>
    <r>
      <rPr>
        <sz val="11"/>
        <rFont val="Times New Roman"/>
        <charset val="134"/>
      </rPr>
      <t>60%</t>
    </r>
  </si>
  <si>
    <r>
      <rPr>
        <b/>
        <sz val="11"/>
        <rFont val="宋体"/>
        <charset val="134"/>
      </rPr>
      <t>四、上划省收入</t>
    </r>
  </si>
  <si>
    <t>上划省增值税</t>
  </si>
  <si>
    <r>
      <rPr>
        <sz val="11"/>
        <rFont val="宋体"/>
        <charset val="134"/>
      </rPr>
      <t>省级上划比例</t>
    </r>
    <r>
      <rPr>
        <sz val="11"/>
        <rFont val="宋体"/>
        <charset val="134"/>
      </rPr>
      <t>12.5%</t>
    </r>
  </si>
  <si>
    <t>上划省改征增值税25%</t>
  </si>
  <si>
    <r>
      <rPr>
        <sz val="11"/>
        <rFont val="宋体"/>
        <charset val="134"/>
      </rPr>
      <t>上划省营业税</t>
    </r>
    <r>
      <rPr>
        <sz val="11"/>
        <rFont val="Times New Roman"/>
        <charset val="134"/>
      </rPr>
      <t>25%</t>
    </r>
  </si>
  <si>
    <r>
      <rPr>
        <sz val="11"/>
        <rFont val="宋体"/>
        <charset val="134"/>
      </rPr>
      <t>上划省企业所得税</t>
    </r>
    <r>
      <rPr>
        <sz val="11"/>
        <rFont val="Times New Roman"/>
        <charset val="134"/>
      </rPr>
      <t>12%</t>
    </r>
  </si>
  <si>
    <r>
      <rPr>
        <sz val="11"/>
        <rFont val="宋体"/>
        <charset val="134"/>
      </rPr>
      <t>上划省个人所得税</t>
    </r>
    <r>
      <rPr>
        <sz val="11"/>
        <rFont val="Times New Roman"/>
        <charset val="134"/>
      </rPr>
      <t>12%</t>
    </r>
  </si>
  <si>
    <r>
      <rPr>
        <sz val="11"/>
        <rFont val="宋体"/>
        <charset val="134"/>
      </rPr>
      <t>上划省资源税</t>
    </r>
    <r>
      <rPr>
        <sz val="11"/>
        <rFont val="Times New Roman"/>
        <charset val="134"/>
      </rPr>
      <t>25%</t>
    </r>
  </si>
  <si>
    <r>
      <rPr>
        <sz val="11"/>
        <rFont val="宋体"/>
        <charset val="134"/>
      </rPr>
      <t>上划省城镇土地使用税</t>
    </r>
    <r>
      <rPr>
        <sz val="11"/>
        <rFont val="Times New Roman"/>
        <charset val="134"/>
      </rPr>
      <t>30%</t>
    </r>
  </si>
  <si>
    <t>五、财政总收入</t>
  </si>
  <si>
    <t>其中：国税部门征收</t>
  </si>
  <si>
    <t xml:space="preserve">      地税部门征收</t>
  </si>
  <si>
    <t xml:space="preserve">      财政部门征收</t>
  </si>
  <si>
    <r>
      <rPr>
        <sz val="12"/>
        <color indexed="8"/>
        <rFont val="宋体"/>
        <charset val="134"/>
      </rPr>
      <t>任务预算数</t>
    </r>
  </si>
  <si>
    <r>
      <rPr>
        <sz val="12"/>
        <rFont val="宋体"/>
        <charset val="134"/>
      </rPr>
      <t>上划数</t>
    </r>
  </si>
  <si>
    <t>资阳区2017年专项一般性转移支付支出明细表</t>
  </si>
  <si>
    <t>项目</t>
  </si>
  <si>
    <t>部门单位</t>
  </si>
  <si>
    <t>科目代码</t>
  </si>
  <si>
    <t>科目名称</t>
  </si>
  <si>
    <t>金额</t>
  </si>
  <si>
    <t>文号</t>
  </si>
  <si>
    <t>一、义务教育等转移支付</t>
  </si>
  <si>
    <t>教育局</t>
  </si>
  <si>
    <t>其他普通教育支出</t>
  </si>
  <si>
    <t>湘财预[2015]129号</t>
  </si>
  <si>
    <r>
      <rPr>
        <sz val="10"/>
        <rFont val="宋体"/>
        <charset val="134"/>
      </rPr>
      <t>湘财预[2015]148号</t>
    </r>
  </si>
  <si>
    <t>湘财预[2015]63号</t>
  </si>
  <si>
    <t xml:space="preserve">小计 </t>
  </si>
  <si>
    <t>二、基层公检法司转移支付</t>
  </si>
  <si>
    <t>检察院</t>
  </si>
  <si>
    <t>其他检察支出</t>
  </si>
  <si>
    <r>
      <rPr>
        <sz val="10"/>
        <rFont val="宋体"/>
        <charset val="134"/>
      </rPr>
      <t>湘财预</t>
    </r>
    <r>
      <rPr>
        <sz val="10"/>
        <rFont val="宋体"/>
        <charset val="134"/>
      </rPr>
      <t>[2015]140</t>
    </r>
    <r>
      <rPr>
        <sz val="10"/>
        <rFont val="宋体"/>
        <charset val="134"/>
      </rPr>
      <t>号</t>
    </r>
  </si>
  <si>
    <t>法院</t>
  </si>
  <si>
    <t>其他法院支出</t>
  </si>
  <si>
    <t>司法</t>
  </si>
  <si>
    <t>其他司法支出</t>
  </si>
  <si>
    <t>三、新型农村合作医疗等转移支付</t>
  </si>
  <si>
    <t>民政局</t>
  </si>
  <si>
    <t>城乡医疗救助</t>
  </si>
  <si>
    <t>湘财预[2015]133号</t>
  </si>
  <si>
    <t>社保专户</t>
  </si>
  <si>
    <t>城镇居民基本医疗保险</t>
  </si>
  <si>
    <t>湘财预[2015]134号</t>
  </si>
  <si>
    <t>新型农村合作医疗</t>
  </si>
  <si>
    <t>湘财预[2015]135号</t>
  </si>
  <si>
    <t>四、基本养老保险和低保等转移支付</t>
  </si>
  <si>
    <t>财政对基本养老保险基金的补助</t>
  </si>
  <si>
    <t>湘财预[2015]136号</t>
  </si>
  <si>
    <t>财政对城乡居民基本养老保险基金的补助</t>
  </si>
  <si>
    <t>湘财预[2015]137号</t>
  </si>
  <si>
    <t>湘财预[2015]138号</t>
  </si>
  <si>
    <t>五、农村综合改革转移支付</t>
  </si>
  <si>
    <t>乡财局</t>
  </si>
  <si>
    <t>对村级一事一议的补助</t>
  </si>
  <si>
    <t>湘财预[2015]130号</t>
  </si>
  <si>
    <t>六、其他专项一般性转移支付</t>
  </si>
  <si>
    <t>区残联</t>
  </si>
  <si>
    <t>其他残疾人事业支出</t>
  </si>
  <si>
    <t>益财预[2015]294号</t>
  </si>
  <si>
    <t>合计</t>
  </si>
  <si>
    <t>说明：此表转移支付按2015年实际提前下达数预计，实际执行以上级最终下达数为准。</t>
  </si>
  <si>
    <t>资阳区2017年预算支出分项明细表</t>
  </si>
  <si>
    <t>单位名称（项目名称）</t>
  </si>
  <si>
    <t>资金来源</t>
  </si>
  <si>
    <t>上年安排数</t>
  </si>
  <si>
    <t>项目简介</t>
  </si>
  <si>
    <t>一、公共财政拨款</t>
  </si>
  <si>
    <t>二、政府性基金拨款</t>
  </si>
  <si>
    <t>三、专户管理非税收入拨款</t>
  </si>
  <si>
    <t>四、上级补助收入</t>
  </si>
  <si>
    <t>五、国有资本经营收入</t>
  </si>
  <si>
    <t>六、其他收入</t>
  </si>
  <si>
    <t>七、上年结余</t>
  </si>
  <si>
    <t>经费拨款</t>
  </si>
  <si>
    <t>预内非税收入拨款</t>
  </si>
  <si>
    <t>支出合计</t>
  </si>
  <si>
    <t>其中：1、人员支出</t>
  </si>
  <si>
    <t>新增交通局、公路局、药监局、城管局直属大队、物价局下放人员经费及调资等</t>
  </si>
  <si>
    <t xml:space="preserve">      2、项目支出</t>
  </si>
  <si>
    <t>中共益阳市资阳区委办公室</t>
  </si>
  <si>
    <t>益阳市资阳区人民代表大会常务委员会</t>
  </si>
  <si>
    <t>益阳市资阳区人民政府办公室</t>
  </si>
  <si>
    <t>政协益阳市资阳区委员会办公室</t>
  </si>
  <si>
    <t>中国人民解放军湖南省益阳军分区后勤部</t>
  </si>
  <si>
    <t>中国共产党益阳市资阳区纪律检查委员会</t>
  </si>
  <si>
    <t>中共益阳市资阳区委组织部</t>
  </si>
  <si>
    <t>中共益阳市资阳区委宣传部</t>
  </si>
  <si>
    <t>中共益阳市资阳区委政法委员会</t>
  </si>
  <si>
    <t>中共益阳市资阳区委统一战线工作部</t>
  </si>
  <si>
    <t>益阳市公安局资阳分局</t>
  </si>
  <si>
    <t>益阳市资阳区人民检察院</t>
  </si>
  <si>
    <t>益阳市资阳区人民法院</t>
  </si>
  <si>
    <t>益阳市资阳区司法局</t>
  </si>
  <si>
    <t>武警益阳市资阳区消防支队</t>
  </si>
  <si>
    <t>益阳市资阳区财政局</t>
  </si>
  <si>
    <t>益阳市资阳区农业综合开发办公室</t>
  </si>
  <si>
    <t>益阳市资阳区财政干部培训中心</t>
  </si>
  <si>
    <t>益阳市资阳区审计局</t>
  </si>
  <si>
    <t>益阳市资阳区统计局</t>
  </si>
  <si>
    <t>中共益阳市资阳区委老干部局</t>
  </si>
  <si>
    <t>益阳市资阳区信访局</t>
  </si>
  <si>
    <t>中共益阳市资阳区委区人民政府接待处</t>
  </si>
  <si>
    <t>中共资阳区委区人民政府机关后勤服务中心</t>
  </si>
  <si>
    <t>益阳市资阳区政务服务中心</t>
  </si>
  <si>
    <t>益阳市资阳区机构编制委员会办公室</t>
  </si>
  <si>
    <t>益阳市资阳区档案局</t>
  </si>
  <si>
    <t>益阳市资阳区工商业联合会</t>
  </si>
  <si>
    <t>益阳市资阳区妇女联合会</t>
  </si>
  <si>
    <t>中国共产主义青年团益阳市资阳区委员会</t>
  </si>
  <si>
    <t>益阳市资阳区科学技术局</t>
  </si>
  <si>
    <t>益阳市资阳区科学技术协会</t>
  </si>
  <si>
    <t>益阳市资阳区文化体育广电新闻出版局机关</t>
  </si>
  <si>
    <t>益阳市资阳区图书馆</t>
  </si>
  <si>
    <t>益阳市资阳区文化馆</t>
  </si>
  <si>
    <t>益阳市资阳区文物管理所</t>
  </si>
  <si>
    <t>益阳市花鼓戏剧团有限公司</t>
  </si>
  <si>
    <t>益阳市资阳区教育局机关</t>
  </si>
  <si>
    <t>益阳市资阳区人力资源和社会保障局</t>
  </si>
  <si>
    <t>益阳市资阳区城镇职工医疗保险基金管理所</t>
  </si>
  <si>
    <t>益阳市资阳区民政局机关</t>
  </si>
  <si>
    <t>益阳市社会福利院</t>
  </si>
  <si>
    <t>益阳市儿童福利院</t>
  </si>
  <si>
    <t>益阳市资阳区残疾人联合会</t>
  </si>
  <si>
    <t>益阳市资阳区卫生局机关</t>
  </si>
  <si>
    <t>益阳市资阳区人口和计划生育局机关</t>
  </si>
  <si>
    <t>益阳市食品药品监督管理局资阳分局</t>
  </si>
  <si>
    <t>益阳市资阳区总工会</t>
  </si>
  <si>
    <t>益阳市资阳区住房和城乡建设局</t>
  </si>
  <si>
    <t>益阳市资阳区小城镇建设规划管理办公室</t>
  </si>
  <si>
    <t>益阳市资阳区规划行政执法大队</t>
  </si>
  <si>
    <t>益阳市资阳区住房保障管理中心</t>
  </si>
  <si>
    <t>益阳市资阳区粮食局</t>
  </si>
  <si>
    <t>益阳市资阳区供销合作联社</t>
  </si>
  <si>
    <t>益阳市资阳区市容环境卫生管理处</t>
  </si>
  <si>
    <t>益阳市资阳区发展和改革局</t>
  </si>
  <si>
    <t>益阳市资阳区城市管理行政执法局</t>
  </si>
  <si>
    <t>益阳市资阳区交通运输局</t>
  </si>
  <si>
    <t>益阳市资阳公路管理局</t>
  </si>
  <si>
    <t>+168万，市财政局下划农村公路养护费118万</t>
  </si>
  <si>
    <t>益阳市资阳区农村经济经营管理局</t>
  </si>
  <si>
    <t>湖南省农业广播电视学校资阳区分校</t>
  </si>
  <si>
    <t>益阳市资阳区农村能源领导小组办公室</t>
  </si>
  <si>
    <t>益阳市资阳区水利局机关</t>
  </si>
  <si>
    <t>益阳市资阳区农业局机关</t>
  </si>
  <si>
    <t>益阳市资阳区畜牧水产局机关</t>
  </si>
  <si>
    <t>益阳市资阳区林业局机关</t>
  </si>
  <si>
    <t>益阳市资阳区农业机械管理局</t>
  </si>
  <si>
    <t>益阳市资阳区安全生产监督管理局</t>
  </si>
  <si>
    <t>益阳市资阳区工业和信息化局</t>
  </si>
  <si>
    <t>益阳市资阳区商务局</t>
  </si>
  <si>
    <t>长春镇人民政府</t>
  </si>
  <si>
    <t>益阳市迎风桥镇人民政府</t>
  </si>
  <si>
    <t>益阳市新桥河镇人民政府</t>
  </si>
  <si>
    <t>益阳市沙头镇人民政府</t>
  </si>
  <si>
    <t>益阳市茈湖口镇人民政府</t>
  </si>
  <si>
    <t>益阳市张家塞乡人民政府</t>
  </si>
  <si>
    <t>益阳市大码头街道办事处</t>
  </si>
  <si>
    <t>益阳市汽车路街道办事处</t>
  </si>
  <si>
    <t>湖南益阳长春经济开发区管理委员会</t>
  </si>
  <si>
    <t>益阳皇家湖旅游度假区管理委员会</t>
  </si>
  <si>
    <t>中国人民武装警察部队益阳市支队后勤处</t>
  </si>
  <si>
    <t>益阳市工商行政管理局资阳分局</t>
  </si>
  <si>
    <t>益阳市住房公积金中心资阳管理部</t>
  </si>
  <si>
    <t>湖南省益阳市气象局</t>
  </si>
  <si>
    <t>益阳市资阳区经济建设促进会</t>
  </si>
  <si>
    <t>益阳市资阳区国有资产经营有限责任公司</t>
  </si>
  <si>
    <t>湖南省水文水资源勘测局益阳水文站</t>
  </si>
  <si>
    <t>益阳市资阳区禁毒协会</t>
  </si>
  <si>
    <t>益阳市资阳区老科学技术工作者协会</t>
  </si>
  <si>
    <t>+1万</t>
  </si>
  <si>
    <t>益阳市资阳区税收协控联管工作领导小组办公室</t>
  </si>
  <si>
    <t>益阳市资阳区财政局社会保障基金专户</t>
  </si>
  <si>
    <t xml:space="preserve">  残疾人康复、创业及基本服务状况和需求专项调查</t>
  </si>
  <si>
    <t xml:space="preserve">  重度残疾人生活补贴</t>
  </si>
  <si>
    <t xml:space="preserve">  重度残疾人护理补贴</t>
  </si>
  <si>
    <t xml:space="preserve">  城市低保</t>
  </si>
  <si>
    <t>政策性增加</t>
  </si>
  <si>
    <t xml:space="preserve">  临时救助</t>
  </si>
  <si>
    <t xml:space="preserve">  企业社保配套</t>
  </si>
  <si>
    <t xml:space="preserve">  城乡居民养老保险</t>
  </si>
  <si>
    <t xml:space="preserve">  被征地农民社保</t>
  </si>
  <si>
    <t xml:space="preserve">  企业军转干</t>
  </si>
  <si>
    <t>-28.64万</t>
  </si>
  <si>
    <t xml:space="preserve">  新型农村合作医疗</t>
  </si>
  <si>
    <t xml:space="preserve">  城镇居民医保</t>
  </si>
  <si>
    <t xml:space="preserve">  离休干部、二等乙残军人医药费及行政单位医疗</t>
  </si>
  <si>
    <t>+4.82万</t>
  </si>
  <si>
    <t xml:space="preserve">  特困医保</t>
  </si>
  <si>
    <t xml:space="preserve">  城乡医疗救助</t>
  </si>
  <si>
    <t xml:space="preserve">  农村危房改造</t>
  </si>
  <si>
    <t>代列专项</t>
  </si>
  <si>
    <t xml:space="preserve">  绩效考核及立项争资奖励</t>
  </si>
  <si>
    <t>+450万，含信访维稳考评奖励</t>
  </si>
  <si>
    <t xml:space="preserve">  公车改革</t>
  </si>
  <si>
    <t>+300万</t>
  </si>
  <si>
    <t xml:space="preserve">  城区电子报警与防控系统</t>
  </si>
  <si>
    <t xml:space="preserve">  城区高清摄像头维护</t>
  </si>
  <si>
    <t>+56万，2015年新增摄像头维护费200个*2800元/个</t>
  </si>
  <si>
    <t xml:space="preserve">  职务职级并行专项</t>
  </si>
  <si>
    <t xml:space="preserve">  调资及工资改革预留</t>
  </si>
  <si>
    <t>+8311.16万，预留2017年全额退休人员经费9000万，差额退休人员经费1200万，在职人员调资工资1400万,基药改革400万</t>
  </si>
  <si>
    <t xml:space="preserve">  党报党刊订阅</t>
  </si>
  <si>
    <t xml:space="preserve">  社区两清</t>
  </si>
  <si>
    <t>+5.4万</t>
  </si>
  <si>
    <t xml:space="preserve">  新型城镇化建设</t>
  </si>
  <si>
    <t>+100万，政策性增加</t>
  </si>
  <si>
    <t xml:space="preserve">  乡镇机关维修和村部建设</t>
  </si>
  <si>
    <t xml:space="preserve">  “一事一议”配套经费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</si>
</sst>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);[Red]\(0\)"/>
    <numFmt numFmtId="178" formatCode="0_ "/>
  </numFmts>
  <fonts count="58"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sz val="12"/>
      <color indexed="8"/>
      <name val="Times New Roman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8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Tahom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926">
    <xf numFmtId="0" fontId="0" fillId="0" borderId="0"/>
    <xf numFmtId="0" fontId="3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41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9" applyNumberFormat="0" applyFont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3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/>
    <xf numFmtId="0" fontId="27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18" borderId="12" applyNumberFormat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0" borderId="13" applyNumberForma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0" fillId="0" borderId="0"/>
    <xf numFmtId="0" fontId="4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1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9" fillId="36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" fillId="0" borderId="0"/>
    <xf numFmtId="0" fontId="24" fillId="3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9" fillId="3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43" borderId="0" applyNumberFormat="0" applyBorder="0" applyAlignment="0" applyProtection="0">
      <alignment vertical="center"/>
    </xf>
    <xf numFmtId="0" fontId="3" fillId="0" borderId="0"/>
    <xf numFmtId="0" fontId="17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7" fillId="4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9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42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42" fillId="0" borderId="17" applyNumberFormat="0" applyFill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/>
    <xf numFmtId="0" fontId="1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47" fillId="4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18" fillId="0" borderId="0" applyNumberFormat="0" applyFill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3" fillId="0" borderId="0"/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49" fillId="50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7" borderId="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7" borderId="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3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0" fillId="0" borderId="0"/>
    <xf numFmtId="0" fontId="3" fillId="0" borderId="0"/>
    <xf numFmtId="0" fontId="3" fillId="0" borderId="0"/>
    <xf numFmtId="0" fontId="0" fillId="0" borderId="0"/>
    <xf numFmtId="0" fontId="3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8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7" borderId="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51" borderId="0" applyNumberFormat="0" applyBorder="0" applyAlignment="0" applyProtection="0">
      <alignment vertical="center"/>
    </xf>
    <xf numFmtId="0" fontId="0" fillId="0" borderId="0"/>
    <xf numFmtId="0" fontId="29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52" borderId="0" applyNumberFormat="0" applyBorder="0" applyAlignment="0" applyProtection="0">
      <alignment vertical="center"/>
    </xf>
    <xf numFmtId="0" fontId="0" fillId="0" borderId="0"/>
    <xf numFmtId="0" fontId="29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29" fillId="53" borderId="0" applyNumberFormat="0" applyBorder="0" applyAlignment="0" applyProtection="0">
      <alignment vertical="center"/>
    </xf>
    <xf numFmtId="0" fontId="0" fillId="0" borderId="0"/>
    <xf numFmtId="0" fontId="29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2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48" borderId="0" applyNumberFormat="0" applyBorder="0" applyAlignment="0" applyProtection="0">
      <alignment vertical="center"/>
    </xf>
    <xf numFmtId="0" fontId="0" fillId="0" borderId="0"/>
    <xf numFmtId="0" fontId="29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54" borderId="0" applyNumberFormat="0" applyBorder="0" applyAlignment="0" applyProtection="0">
      <alignment vertical="center"/>
    </xf>
    <xf numFmtId="0" fontId="0" fillId="0" borderId="0"/>
    <xf numFmtId="0" fontId="29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5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55" borderId="21" applyNumberFormat="0" applyAlignment="0" applyProtection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7" borderId="8" applyNumberFormat="0" applyFont="0" applyAlignment="0" applyProtection="0">
      <alignment vertical="center"/>
    </xf>
    <xf numFmtId="0" fontId="2" fillId="0" borderId="0"/>
    <xf numFmtId="0" fontId="1" fillId="0" borderId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" fillId="0" borderId="0"/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2" fillId="55" borderId="19" applyNumberFormat="0" applyAlignment="0" applyProtection="0">
      <alignment vertical="center"/>
    </xf>
    <xf numFmtId="0" fontId="56" fillId="56" borderId="23" applyNumberFormat="0" applyAlignment="0" applyProtection="0">
      <alignment vertical="center"/>
    </xf>
    <xf numFmtId="0" fontId="56" fillId="56" borderId="23" applyNumberForma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4" fillId="55" borderId="21" applyNumberFormat="0" applyAlignment="0" applyProtection="0">
      <alignment vertical="center"/>
    </xf>
    <xf numFmtId="0" fontId="47" fillId="43" borderId="19" applyNumberFormat="0" applyAlignment="0" applyProtection="0">
      <alignment vertical="center"/>
    </xf>
    <xf numFmtId="0" fontId="1" fillId="0" borderId="0"/>
    <xf numFmtId="0" fontId="1" fillId="0" borderId="0"/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0" fillId="0" borderId="0">
      <alignment vertical="center"/>
    </xf>
  </cellStyleXfs>
  <cellXfs count="94">
    <xf numFmtId="0" fontId="0" fillId="0" borderId="0" xfId="0" applyAlignment="1">
      <alignment vertical="center"/>
    </xf>
    <xf numFmtId="0" fontId="1" fillId="0" borderId="0" xfId="2497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NumberFormat="1" applyFont="1" applyFill="1" applyAlignment="1" applyProtection="1">
      <alignment horizontal="center" vertical="center"/>
    </xf>
    <xf numFmtId="57" fontId="1" fillId="0" borderId="0" xfId="2497" applyNumberFormat="1" applyFont="1" applyFill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righ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1336" applyFont="1" applyFill="1" applyBorder="1" applyAlignment="1">
      <alignment horizontal="center" vertical="center" wrapText="1"/>
    </xf>
    <xf numFmtId="0" fontId="8" fillId="0" borderId="1" xfId="1394" applyFont="1" applyFill="1" applyBorder="1" applyAlignment="1">
      <alignment horizontal="center" vertical="center"/>
    </xf>
    <xf numFmtId="0" fontId="8" fillId="0" borderId="1" xfId="1402" applyFont="1" applyBorder="1" applyAlignment="1">
      <alignment horizontal="center" vertical="center"/>
    </xf>
    <xf numFmtId="0" fontId="8" fillId="2" borderId="1" xfId="1370" applyFont="1" applyFill="1" applyBorder="1" applyAlignment="1">
      <alignment horizontal="center" vertical="center" wrapText="1"/>
    </xf>
    <xf numFmtId="0" fontId="8" fillId="0" borderId="1" xfId="2725" applyFont="1" applyFill="1" applyBorder="1" applyAlignment="1">
      <alignment horizontal="center" vertical="center" wrapText="1"/>
    </xf>
    <xf numFmtId="0" fontId="8" fillId="0" borderId="1" xfId="418" applyFont="1" applyBorder="1" applyAlignment="1">
      <alignment horizontal="center" vertical="center"/>
    </xf>
    <xf numFmtId="0" fontId="8" fillId="0" borderId="1" xfId="2727" applyFont="1" applyFill="1" applyBorder="1" applyAlignment="1">
      <alignment horizontal="center" vertical="center" wrapText="1"/>
    </xf>
    <xf numFmtId="0" fontId="8" fillId="0" borderId="1" xfId="2657" applyFont="1" applyFill="1" applyBorder="1" applyAlignment="1">
      <alignment horizontal="center" vertical="center" wrapText="1"/>
    </xf>
    <xf numFmtId="0" fontId="8" fillId="0" borderId="1" xfId="2662" applyFont="1" applyFill="1" applyBorder="1" applyAlignment="1">
      <alignment horizontal="center" vertical="center" wrapText="1"/>
    </xf>
    <xf numFmtId="0" fontId="8" fillId="0" borderId="1" xfId="18" applyFont="1" applyFill="1" applyBorder="1" applyAlignment="1">
      <alignment horizontal="center" vertical="center" wrapText="1"/>
    </xf>
    <xf numFmtId="0" fontId="8" fillId="0" borderId="1" xfId="2726" applyFont="1" applyFill="1" applyBorder="1" applyAlignment="1">
      <alignment horizontal="center" vertical="center" wrapText="1"/>
    </xf>
    <xf numFmtId="0" fontId="8" fillId="0" borderId="1" xfId="2579" applyFont="1" applyFill="1" applyBorder="1" applyAlignment="1">
      <alignment horizontal="center" vertical="center" wrapText="1"/>
    </xf>
    <xf numFmtId="0" fontId="8" fillId="0" borderId="1" xfId="257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418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57" fontId="1" fillId="0" borderId="5" xfId="2497" applyNumberFormat="1" applyFont="1" applyFill="1" applyBorder="1" applyAlignment="1"/>
    <xf numFmtId="57" fontId="2" fillId="0" borderId="5" xfId="2497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3603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2" fillId="0" borderId="1" xfId="3603" applyFont="1" applyFill="1" applyBorder="1" applyAlignment="1">
      <alignment horizontal="left" vertical="center" indent="1"/>
    </xf>
    <xf numFmtId="177" fontId="12" fillId="0" borderId="1" xfId="3603" applyNumberFormat="1" applyFont="1" applyFill="1" applyBorder="1" applyAlignment="1">
      <alignment horizontal="center"/>
    </xf>
    <xf numFmtId="0" fontId="1" fillId="0" borderId="1" xfId="2497" applyFont="1" applyFill="1" applyBorder="1" applyAlignment="1"/>
    <xf numFmtId="0" fontId="12" fillId="0" borderId="1" xfId="3603" applyFont="1" applyFill="1" applyBorder="1" applyAlignment="1">
      <alignment horizontal="center"/>
    </xf>
    <xf numFmtId="178" fontId="12" fillId="0" borderId="1" xfId="3603" applyNumberFormat="1" applyFont="1" applyFill="1" applyBorder="1" applyAlignment="1">
      <alignment horizontal="center"/>
    </xf>
    <xf numFmtId="0" fontId="2" fillId="0" borderId="1" xfId="2497" applyFont="1" applyFill="1" applyBorder="1" applyAlignment="1"/>
    <xf numFmtId="0" fontId="12" fillId="0" borderId="1" xfId="2497" applyFont="1" applyFill="1" applyBorder="1" applyAlignment="1"/>
    <xf numFmtId="1" fontId="12" fillId="0" borderId="1" xfId="3603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2" fillId="0" borderId="1" xfId="3600" applyNumberFormat="1" applyFont="1" applyFill="1" applyBorder="1" applyAlignment="1">
      <alignment horizontal="center"/>
    </xf>
    <xf numFmtId="177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2" fillId="0" borderId="1" xfId="3603" applyFont="1" applyFill="1" applyBorder="1" applyAlignment="1">
      <alignment horizontal="left" vertical="center" indent="1"/>
    </xf>
    <xf numFmtId="0" fontId="0" fillId="0" borderId="1" xfId="2497" applyFont="1" applyFill="1" applyBorder="1" applyAlignment="1"/>
    <xf numFmtId="0" fontId="1" fillId="0" borderId="1" xfId="2497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</cellXfs>
  <cellStyles count="3926">
    <cellStyle name="常规" xfId="0" builtinId="0"/>
    <cellStyle name="常规 19 5 2 3" xfId="1"/>
    <cellStyle name="货币[0]" xfId="2" builtinId="7"/>
    <cellStyle name="20% - 强调文字颜色 1 2" xfId="3"/>
    <cellStyle name="常规 9 2 2 3" xfId="4"/>
    <cellStyle name="标题 5 15 2" xfId="5"/>
    <cellStyle name="标题 5 20 2" xfId="6"/>
    <cellStyle name="常规 5 4 10 2 2 2" xfId="7"/>
    <cellStyle name="常规 2 4 4 3 3" xfId="8"/>
    <cellStyle name="标题 5 17" xfId="9"/>
    <cellStyle name="标题 5 22" xfId="10"/>
    <cellStyle name="20% - 强调文字颜色 3" xfId="11" builtinId="38"/>
    <cellStyle name="常规 4 9 2 5 4" xfId="12"/>
    <cellStyle name="常规 2 2 2 5 3 2" xfId="13"/>
    <cellStyle name="输入" xfId="14" builtinId="20"/>
    <cellStyle name="标题 7 5 2 3" xfId="15"/>
    <cellStyle name="常规 9 2 8 2 3" xfId="16"/>
    <cellStyle name="常规 44" xfId="17"/>
    <cellStyle name="常规 39" xfId="18"/>
    <cellStyle name="货币" xfId="19" builtinId="4"/>
    <cellStyle name="注释 3 9 2 2 2" xfId="20"/>
    <cellStyle name="常规 5 4 3 4" xfId="21"/>
    <cellStyle name="常规 5 2 2 2 3 2" xfId="22"/>
    <cellStyle name="常规 15 4 2" xfId="23"/>
    <cellStyle name="千位分隔[0]" xfId="24" builtinId="6"/>
    <cellStyle name="好_2013年上级 2 7 2 2 2" xfId="25"/>
    <cellStyle name="标题 7 8 4" xfId="26"/>
    <cellStyle name="差_2013年上级 2 15 2" xfId="27"/>
    <cellStyle name="差_2013年上级 2 20 2" xfId="28"/>
    <cellStyle name="40% - 强调文字颜色 3" xfId="29" builtinId="39"/>
    <cellStyle name="常规 26 2" xfId="30"/>
    <cellStyle name="标题 6 10 2 2" xfId="31"/>
    <cellStyle name="标题 5 6" xfId="32"/>
    <cellStyle name="标题 6 12 2" xfId="33"/>
    <cellStyle name="差" xfId="34" builtinId="27"/>
    <cellStyle name="千位分隔" xfId="35" builtinId="3"/>
    <cellStyle name="常规 10 2 18 2" xfId="36"/>
    <cellStyle name="标题 5 2 4" xfId="37"/>
    <cellStyle name="常规 6 2 6 3 3" xfId="38"/>
    <cellStyle name="标题 6 3 2 2" xfId="39"/>
    <cellStyle name="60% - 强调文字颜色 3" xfId="40" builtinId="40"/>
    <cellStyle name="常规 5 4 8 3" xfId="41"/>
    <cellStyle name="超链接" xfId="42" builtinId="8"/>
    <cellStyle name="好_2013年上级 2 2 3 2" xfId="43"/>
    <cellStyle name="常规 10 2 2 3" xfId="44"/>
    <cellStyle name="百分比" xfId="45" builtinId="5"/>
    <cellStyle name="已访问的超链接" xfId="46" builtinId="9"/>
    <cellStyle name="常规 6 2 10 3 3" xfId="47"/>
    <cellStyle name="常规 5 4 6 4" xfId="48"/>
    <cellStyle name="常规 15 7 2" xfId="49"/>
    <cellStyle name="常规 4 3 12 2 2" xfId="50"/>
    <cellStyle name="常规 3 3 8" xfId="51"/>
    <cellStyle name="常规 2 3 5 2 2" xfId="52"/>
    <cellStyle name="标题 6 16 2" xfId="53"/>
    <cellStyle name="标题 6 21 2" xfId="54"/>
    <cellStyle name="注释" xfId="55" builtinId="10"/>
    <cellStyle name="常规 5 4 8 2 3" xfId="56"/>
    <cellStyle name="60% - 强调文字颜色 2" xfId="57" builtinId="36"/>
    <cellStyle name="常规 5 4 8 2" xfId="58"/>
    <cellStyle name="常规 2 3 7 3 2 2" xfId="59"/>
    <cellStyle name="常规 13 2 14" xfId="60"/>
    <cellStyle name="常规 5 4 5 3 2" xfId="61"/>
    <cellStyle name="常规 6 2 10 2 2 2" xfId="62"/>
    <cellStyle name="标题 4" xfId="63" builtinId="19"/>
    <cellStyle name="警告文本" xfId="64" builtinId="11"/>
    <cellStyle name="好_2013年上级 2 7 3 2 2" xfId="65"/>
    <cellStyle name="常规 6 5" xfId="66"/>
    <cellStyle name="常规 4 4 3" xfId="67"/>
    <cellStyle name="常规 4 2 2 3" xfId="68"/>
    <cellStyle name="常规 5 4 8 2 2 2" xfId="69"/>
    <cellStyle name="常规 19 5 4" xfId="70"/>
    <cellStyle name="60% - 强调文字颜色 2 2 2" xfId="71"/>
    <cellStyle name="标题" xfId="72" builtinId="15"/>
    <cellStyle name="差_2013专项转支 2 4 3" xfId="73"/>
    <cellStyle name="注释 3 3 3" xfId="74"/>
    <cellStyle name="常规 13 2 3 2" xfId="75"/>
    <cellStyle name="标题 6 4 2 2 2" xfId="76"/>
    <cellStyle name="解释性文本" xfId="77" builtinId="53"/>
    <cellStyle name="注释 2 10 2" xfId="78"/>
    <cellStyle name="常规 13 2 11" xfId="79"/>
    <cellStyle name="标题 1" xfId="80" builtinId="16"/>
    <cellStyle name="常规 8 2 3 3" xfId="81"/>
    <cellStyle name="常规 2 4 3 3 2 2" xfId="82"/>
    <cellStyle name="常规 13 2 12" xfId="83"/>
    <cellStyle name="标题 2" xfId="84" builtinId="17"/>
    <cellStyle name="常规 8 2 3 4" xfId="85"/>
    <cellStyle name="60% - 强调文字颜色 1" xfId="86" builtinId="32"/>
    <cellStyle name="常规 13 2 13" xfId="87"/>
    <cellStyle name="标题 3" xfId="88" builtinId="18"/>
    <cellStyle name="标题 6 3 2 3" xfId="89"/>
    <cellStyle name="60% - 强调文字颜色 4" xfId="90" builtinId="44"/>
    <cellStyle name="常规 5 4 8 4" xfId="91"/>
    <cellStyle name="常规 3 3 8 3 2 2" xfId="92"/>
    <cellStyle name="常规 13 2 7 4" xfId="93"/>
    <cellStyle name="常规 2 2 2 2 2 3" xfId="94"/>
    <cellStyle name="输出" xfId="95" builtinId="21"/>
    <cellStyle name="计算" xfId="96" builtinId="22"/>
    <cellStyle name="常规 4 3 4 3 2" xfId="97"/>
    <cellStyle name="常规 2 3 18 2" xfId="98"/>
    <cellStyle name="差_2013年上级 2 15" xfId="99"/>
    <cellStyle name="差_2013年上级 2 20" xfId="100"/>
    <cellStyle name="常规 5 2 2 10 2 2 2" xfId="101"/>
    <cellStyle name="标题 6 10 2" xfId="102"/>
    <cellStyle name="常规 6 2 2 2 2 2" xfId="103"/>
    <cellStyle name="标题 5 6 3 3" xfId="104"/>
    <cellStyle name="常规 5 2 2 8 2 2" xfId="105"/>
    <cellStyle name="40% - 强调文字颜色 4 2" xfId="106"/>
    <cellStyle name="标题 5 7 2" xfId="107"/>
    <cellStyle name="检查单元格" xfId="108" builtinId="23"/>
    <cellStyle name="常规 13 5" xfId="109"/>
    <cellStyle name="标题 7 9 2 2" xfId="110"/>
    <cellStyle name="20% - 强调文字颜色 6" xfId="111" builtinId="50"/>
    <cellStyle name="常规 10 2 19 2" xfId="112"/>
    <cellStyle name="标题 5 3 4" xfId="113"/>
    <cellStyle name="强调文字颜色 2" xfId="114" builtinId="33"/>
    <cellStyle name="常规 2 4 7 2 2 2" xfId="115"/>
    <cellStyle name="常规 2 2 2 5" xfId="116"/>
    <cellStyle name="注释 2 3" xfId="117"/>
    <cellStyle name="常规 4 2 9 4" xfId="118"/>
    <cellStyle name="标题 5 10 2" xfId="119"/>
    <cellStyle name="链接单元格" xfId="120" builtinId="24"/>
    <cellStyle name="常规 3 3 8 2 3" xfId="121"/>
    <cellStyle name="汇总" xfId="122" builtinId="25"/>
    <cellStyle name="标题 6 13" xfId="123"/>
    <cellStyle name="好" xfId="124" builtinId="26"/>
    <cellStyle name="常规 11 7 2 2" xfId="125"/>
    <cellStyle name="适中" xfId="126" builtinId="28"/>
    <cellStyle name="20% - 强调文字颜色 5" xfId="127" builtinId="46"/>
    <cellStyle name="标题 5 3 3" xfId="128"/>
    <cellStyle name="标题 5 19" xfId="129"/>
    <cellStyle name="强调文字颜色 1" xfId="130" builtinId="29"/>
    <cellStyle name="常规 2 2 2 4" xfId="131"/>
    <cellStyle name="20% - 强调文字颜色 1" xfId="132" builtinId="30"/>
    <cellStyle name="常规 3 3 19 2" xfId="133"/>
    <cellStyle name="标题 5 15" xfId="134"/>
    <cellStyle name="标题 5 20" xfId="135"/>
    <cellStyle name="注释 2 3 3" xfId="136"/>
    <cellStyle name="标题 5 10 2 3" xfId="137"/>
    <cellStyle name="40% - 强调文字颜色 1" xfId="138" builtinId="31"/>
    <cellStyle name="标题 5 7 3 2" xfId="139"/>
    <cellStyle name="差_2013专项转支 2 2 3 3" xfId="140"/>
    <cellStyle name="标题 5 4" xfId="141"/>
    <cellStyle name="20% - 强调文字颜色 2" xfId="142" builtinId="34"/>
    <cellStyle name="常规 2 4 4 3 2" xfId="143"/>
    <cellStyle name="标题 5 16" xfId="144"/>
    <cellStyle name="标题 5 21" xfId="145"/>
    <cellStyle name="40% - 强调文字颜色 2" xfId="146" builtinId="35"/>
    <cellStyle name="常规 6 2 2 3 2 2" xfId="147"/>
    <cellStyle name="标题 5 7 3 3" xfId="148"/>
    <cellStyle name="常规 5 2 2 10 3 2 2" xfId="149"/>
    <cellStyle name="标题 5 5" xfId="150"/>
    <cellStyle name="强调文字颜色 3" xfId="151" builtinId="37"/>
    <cellStyle name="常规 2 2 2 6" xfId="152"/>
    <cellStyle name="差_2013年上级 2 2 3 2" xfId="153"/>
    <cellStyle name="强调文字颜色 4" xfId="154" builtinId="41"/>
    <cellStyle name="常规 5 4 11 2" xfId="155"/>
    <cellStyle name="常规 2 2 2 7" xfId="156"/>
    <cellStyle name="20% - 强调文字颜色 4" xfId="157" builtinId="42"/>
    <cellStyle name="差_2013专项转支 2 2 3 2 2" xfId="158"/>
    <cellStyle name="标题 5 3 2" xfId="159"/>
    <cellStyle name="标题 5 18" xfId="160"/>
    <cellStyle name="40% - 强调文字颜色 4" xfId="161" builtinId="43"/>
    <cellStyle name="常规 5 2 2 8 2" xfId="162"/>
    <cellStyle name="常规 26 3" xfId="163"/>
    <cellStyle name="常规 2 4 6 3 2 2" xfId="164"/>
    <cellStyle name="常规 7 2 3 3 2 2" xfId="165"/>
    <cellStyle name="常规 2 3 9 3 2" xfId="166"/>
    <cellStyle name="标题 6 10 2 3" xfId="167"/>
    <cellStyle name="标题 5 7" xfId="168"/>
    <cellStyle name="差_2013专项转支 2 8 2 2 2" xfId="169"/>
    <cellStyle name="注释 3 7 2 2 2" xfId="170"/>
    <cellStyle name="差_2013年上级 2 2 3 3" xfId="171"/>
    <cellStyle name="强调文字颜色 5" xfId="172" builtinId="45"/>
    <cellStyle name="常规 5 4 11 3" xfId="173"/>
    <cellStyle name="常规 2 2 2 8" xfId="174"/>
    <cellStyle name="40% - 强调文字颜色 5" xfId="175" builtinId="47"/>
    <cellStyle name="常规 5 2 2 8 3" xfId="176"/>
    <cellStyle name="标题 5 8" xfId="177"/>
    <cellStyle name="60% - 强调文字颜色 5" xfId="178" builtinId="48"/>
    <cellStyle name="常规 16 5 2 2 2" xfId="179"/>
    <cellStyle name="强调文字颜色 6" xfId="180" builtinId="49"/>
    <cellStyle name="好_2013专项转支 2 6 2 2 2" xfId="181"/>
    <cellStyle name="常规 2 2 2 9" xfId="182"/>
    <cellStyle name="40% - 强调文字颜色 6" xfId="183" builtinId="51"/>
    <cellStyle name="常规 5 2 2 8 4" xfId="184"/>
    <cellStyle name="标题 5 9" xfId="185"/>
    <cellStyle name="差_2013专项转支 2 3 4" xfId="186"/>
    <cellStyle name="常规 4 9 2 6 2" xfId="187"/>
    <cellStyle name="注释 3 2 4" xfId="188"/>
    <cellStyle name="货币 2 2 9 2" xfId="189"/>
    <cellStyle name="常规 2 2 2 2 3 2 2" xfId="190"/>
    <cellStyle name="常规 13 2 8 3 2" xfId="191"/>
    <cellStyle name="常规 13 2 2 3" xfId="192"/>
    <cellStyle name="标题 7 10 2 2" xfId="193"/>
    <cellStyle name="60% - 强调文字颜色 6" xfId="194" builtinId="52"/>
    <cellStyle name="常规 4 3 9 3 2 2" xfId="195"/>
    <cellStyle name="常规 2 4 12 2" xfId="196"/>
    <cellStyle name="常规 24 2 7 2 3" xfId="197"/>
    <cellStyle name="常规 18 3 4" xfId="198"/>
    <cellStyle name="标题 6 9 3 3" xfId="199"/>
    <cellStyle name="20% - 强调文字颜色 3 2 2" xfId="200"/>
    <cellStyle name="40% - 强调文字颜色 1 2 2" xfId="201"/>
    <cellStyle name="常规 5 7" xfId="202"/>
    <cellStyle name="常规 4 3 5" xfId="203"/>
    <cellStyle name="标题 5 4 2 2" xfId="204"/>
    <cellStyle name="常规 24 2 6 2 3" xfId="205"/>
    <cellStyle name="常规 17 3 4" xfId="206"/>
    <cellStyle name="标题 6 8 3 3" xfId="207"/>
    <cellStyle name="常规 13 2 5 4" xfId="208"/>
    <cellStyle name="好_2013专项转支 2 3 3 2" xfId="209"/>
    <cellStyle name="常规 4 9 2 9 3" xfId="210"/>
    <cellStyle name="20% - 强调文字颜色 2 2 2" xfId="211"/>
    <cellStyle name="40% - 强调文字颜色 1 2" xfId="212"/>
    <cellStyle name="标题 5 7 3 2 2" xfId="213"/>
    <cellStyle name="标题 5 4 2" xfId="214"/>
    <cellStyle name="40% - 强调文字颜色 2 2" xfId="215"/>
    <cellStyle name="标题 5 5 2" xfId="216"/>
    <cellStyle name="常规 3 3 5 2" xfId="217"/>
    <cellStyle name="20% - 强调文字颜色 4 2 2" xfId="218"/>
    <cellStyle name="标题 5 3 2 2 2" xfId="219"/>
    <cellStyle name="40% - 强调文字颜色 2 2 2" xfId="220"/>
    <cellStyle name="常规 5 3 5" xfId="221"/>
    <cellStyle name="标题 5 5 2 2" xfId="222"/>
    <cellStyle name="20% - 强调文字颜色 3 2" xfId="223"/>
    <cellStyle name="常规 9 2 4 3" xfId="224"/>
    <cellStyle name="标题 5 17 2" xfId="225"/>
    <cellStyle name="常规 6 2 3 3 2 2" xfId="226"/>
    <cellStyle name="常规 24 2 5 2 3" xfId="227"/>
    <cellStyle name="常规 16 3 4" xfId="228"/>
    <cellStyle name="标题 6 7 3 3" xfId="229"/>
    <cellStyle name="差_2013年上级 3 3" xfId="230"/>
    <cellStyle name="20% - 强调文字颜色 1 2 2" xfId="231"/>
    <cellStyle name="20% - 强调文字颜色 2 2" xfId="232"/>
    <cellStyle name="常规 9 2 3 3" xfId="233"/>
    <cellStyle name="常规 2 4 4 3 2 2" xfId="234"/>
    <cellStyle name="标题 5 16 2" xfId="235"/>
    <cellStyle name="标题 5 21 2" xfId="236"/>
    <cellStyle name="常规 9 2 5 3" xfId="237"/>
    <cellStyle name="标题 5 18 2" xfId="238"/>
    <cellStyle name="常规 3 3 5" xfId="239"/>
    <cellStyle name="20% - 强调文字颜色 4 2" xfId="240"/>
    <cellStyle name="标题 5 3 2 2" xfId="241"/>
    <cellStyle name="常规 9 2 6 3" xfId="242"/>
    <cellStyle name="标题 5 19 2" xfId="243"/>
    <cellStyle name="20% - 强调文字颜色 5 2" xfId="244"/>
    <cellStyle name="标题 5 3 3 2" xfId="245"/>
    <cellStyle name="常规 10 2 2 2 3" xfId="246"/>
    <cellStyle name="20% - 强调文字颜色 5 2 2" xfId="247"/>
    <cellStyle name="标题 5 3 3 2 2" xfId="248"/>
    <cellStyle name="标题 7 9 2 2 2" xfId="249"/>
    <cellStyle name="货币 2 2 4 2 3" xfId="250"/>
    <cellStyle name="20% - 强调文字颜色 6 2" xfId="251"/>
    <cellStyle name="标题 5 7 4" xfId="252"/>
    <cellStyle name="常规 10 2 3 2 3" xfId="253"/>
    <cellStyle name="20% - 强调文字颜色 6 2 2" xfId="254"/>
    <cellStyle name="常规 26 2 2" xfId="255"/>
    <cellStyle name="40% - 强调文字颜色 3 2" xfId="256"/>
    <cellStyle name="标题 6 10 2 2 2" xfId="257"/>
    <cellStyle name="标题 5 6 2" xfId="258"/>
    <cellStyle name="差_2013专项转支 2 6" xfId="259"/>
    <cellStyle name="注释 3 5" xfId="260"/>
    <cellStyle name="40% - 强调文字颜色 3 2 2" xfId="261"/>
    <cellStyle name="标题 5 6 2 2" xfId="262"/>
    <cellStyle name="常规_Book1_2015年预算市级支出和平衡表" xfId="263"/>
    <cellStyle name="常规 5 2 2 8 2 2 2" xfId="264"/>
    <cellStyle name="40% - 强调文字颜色 4 2 2" xfId="265"/>
    <cellStyle name="差_2013专项转支 2 2 2 3" xfId="266"/>
    <cellStyle name="常规 5 3 12" xfId="267"/>
    <cellStyle name="标题 5 7 2 2" xfId="268"/>
    <cellStyle name="常规 2 3 5 4" xfId="269"/>
    <cellStyle name="标题 6 18" xfId="270"/>
    <cellStyle name="常规 5 2 2 8 3 2" xfId="271"/>
    <cellStyle name="40% - 强调文字颜色 5 2" xfId="272"/>
    <cellStyle name="标题 5 8 2" xfId="273"/>
    <cellStyle name="标题 6 18 2" xfId="274"/>
    <cellStyle name="常规 5 2 2 8 3 2 2" xfId="275"/>
    <cellStyle name="40% - 强调文字颜色 5 2 2" xfId="276"/>
    <cellStyle name="差_2013专项转支 2 3 2 3" xfId="277"/>
    <cellStyle name="注释 3 2 2 3" xfId="278"/>
    <cellStyle name="标题 5 8 2 2" xfId="279"/>
    <cellStyle name="40% - 强调文字颜色 6 2" xfId="280"/>
    <cellStyle name="标题 5 9 2" xfId="281"/>
    <cellStyle name="40% - 强调文字颜色 6 2 2" xfId="282"/>
    <cellStyle name="差_2013专项转支 2 4 2 3" xfId="283"/>
    <cellStyle name="注释 3 3 2 3" xfId="284"/>
    <cellStyle name="标题 5 9 2 2" xfId="285"/>
    <cellStyle name="60% - 强调文字颜色 1 2" xfId="286"/>
    <cellStyle name="差_2013专项转支 2 19" xfId="287"/>
    <cellStyle name="注释 3 14" xfId="288"/>
    <cellStyle name="标题 6 9" xfId="289"/>
    <cellStyle name="常规 18 5 4" xfId="290"/>
    <cellStyle name="60% - 强调文字颜色 1 2 2" xfId="291"/>
    <cellStyle name="常规 5 4 8 2 2" xfId="292"/>
    <cellStyle name="60% - 强调文字颜色 2 2" xfId="293"/>
    <cellStyle name="好_2013专项转支 2 12" xfId="294"/>
    <cellStyle name="标题 6 3 2 2 2" xfId="295"/>
    <cellStyle name="常规 5 4 8 3 2" xfId="296"/>
    <cellStyle name="60% - 强调文字颜色 3 2" xfId="297"/>
    <cellStyle name="常规 5 4 8 3 2 2" xfId="298"/>
    <cellStyle name="差_2013专项转支 2 10 3" xfId="299"/>
    <cellStyle name="60% - 强调文字颜色 3 2 2" xfId="300"/>
    <cellStyle name="60% - 强调文字颜色 4 2" xfId="301"/>
    <cellStyle name="60% - 强调文字颜色 4 2 2" xfId="302"/>
    <cellStyle name="标题 5 9 4" xfId="303"/>
    <cellStyle name="60% - 强调文字颜色 5 2" xfId="304"/>
    <cellStyle name="60% - 强调文字颜色 5 2 2" xfId="305"/>
    <cellStyle name="常规 24 2 7 3" xfId="306"/>
    <cellStyle name="标题 6 9 4" xfId="307"/>
    <cellStyle name="货币 2 2 9 2 2" xfId="308"/>
    <cellStyle name="常规 13 2 8 3 2 2" xfId="309"/>
    <cellStyle name="常规 13 2 2 3 2" xfId="310"/>
    <cellStyle name="标题 7 10 2 2 2" xfId="311"/>
    <cellStyle name="常规 2 4 12 2 2" xfId="312"/>
    <cellStyle name="60% - 强调文字颜色 6 2" xfId="313"/>
    <cellStyle name="60% - 强调文字颜色 6 2 2" xfId="314"/>
    <cellStyle name="标题 7 9 4" xfId="315"/>
    <cellStyle name="ColLevel_1" xfId="316"/>
    <cellStyle name="RowLevel_1" xfId="317"/>
    <cellStyle name="常规 13 2 11 2" xfId="318"/>
    <cellStyle name="常规 8 2 3 3 2" xfId="319"/>
    <cellStyle name="标题 1 2" xfId="320"/>
    <cellStyle name="常规 13 2 11 2 2" xfId="321"/>
    <cellStyle name="常规 8 2 3 3 2 2" xfId="322"/>
    <cellStyle name="标题 1 2 2" xfId="323"/>
    <cellStyle name="常规 6 2 2 3 3" xfId="324"/>
    <cellStyle name="标题 10" xfId="325"/>
    <cellStyle name="标题 11" xfId="326"/>
    <cellStyle name="常规 13 2 12 2" xfId="327"/>
    <cellStyle name="标题 2 2" xfId="328"/>
    <cellStyle name="常规 4 3 13" xfId="329"/>
    <cellStyle name="常规 24 2 10 2 2 2" xfId="330"/>
    <cellStyle name="常规 2 3 6" xfId="331"/>
    <cellStyle name="标题 5 2 2 3" xfId="332"/>
    <cellStyle name="常规 13 2 12 2 2" xfId="333"/>
    <cellStyle name="标题 2 2 2" xfId="334"/>
    <cellStyle name="常规 2 2 2 2 4" xfId="335"/>
    <cellStyle name="标题 7 11" xfId="336"/>
    <cellStyle name="常规 13 2 13 2" xfId="337"/>
    <cellStyle name="常规 7 2 3" xfId="338"/>
    <cellStyle name="标题 3 2" xfId="339"/>
    <cellStyle name="常规_080102预算处统计08年预算基础数据" xfId="340"/>
    <cellStyle name="常规 2 4 6" xfId="341"/>
    <cellStyle name="标题 5 2 3 3" xfId="342"/>
    <cellStyle name="注释 3 9 4" xfId="343"/>
    <cellStyle name="常规 13 2 9 3" xfId="344"/>
    <cellStyle name="标题 7 11 2" xfId="345"/>
    <cellStyle name="标题 7 2 3 3" xfId="346"/>
    <cellStyle name="标题 3 2 2" xfId="347"/>
    <cellStyle name="常规 13 2 14 2" xfId="348"/>
    <cellStyle name="常规 5 3 10" xfId="349"/>
    <cellStyle name="常规 5 4 5 3 2 2" xfId="350"/>
    <cellStyle name="常规 7 3 3" xfId="351"/>
    <cellStyle name="标题 4 2" xfId="352"/>
    <cellStyle name="常规 10 2 22" xfId="353"/>
    <cellStyle name="常规 10 2 17" xfId="354"/>
    <cellStyle name="标题 7 3 3 3" xfId="355"/>
    <cellStyle name="标题 4 2 2" xfId="356"/>
    <cellStyle name="常规 13 2 15" xfId="357"/>
    <cellStyle name="常规 13 2 20" xfId="358"/>
    <cellStyle name="常规 5 4 5 3 3" xfId="359"/>
    <cellStyle name="好_2013专项转支 2 2 3 2 2" xfId="360"/>
    <cellStyle name="标题 5" xfId="361"/>
    <cellStyle name="标题 5 10" xfId="362"/>
    <cellStyle name="常规 11 3 4" xfId="363"/>
    <cellStyle name="标题 5 14" xfId="364"/>
    <cellStyle name="标题 6 2 3 3" xfId="365"/>
    <cellStyle name="注释 2 3 2" xfId="366"/>
    <cellStyle name="常规 8 2 6 2 3" xfId="367"/>
    <cellStyle name="标题 5 10 2 2" xfId="368"/>
    <cellStyle name="标题 5 14 2" xfId="369"/>
    <cellStyle name="注释 2 3 2 2" xfId="370"/>
    <cellStyle name="标题 5 10 2 2 2" xfId="371"/>
    <cellStyle name="常规 13 2 3 3 2 2" xfId="372"/>
    <cellStyle name="注释 2 4" xfId="373"/>
    <cellStyle name="常规 4 9 2 7 2 2 2" xfId="374"/>
    <cellStyle name="标题 5 10 3" xfId="375"/>
    <cellStyle name="常规 13 2 17" xfId="376"/>
    <cellStyle name="常规 13 2 22" xfId="377"/>
    <cellStyle name="常规 4 2 10 3" xfId="378"/>
    <cellStyle name="常规 5 4 6 3 2 2" xfId="379"/>
    <cellStyle name="标题 7" xfId="380"/>
    <cellStyle name="注释 2 4 2" xfId="381"/>
    <cellStyle name="常规 8 2 6 3 3" xfId="382"/>
    <cellStyle name="标题 5 10 3 2" xfId="383"/>
    <cellStyle name="常规 13 2 17 2" xfId="384"/>
    <cellStyle name="常规 4 2 10 3 2" xfId="385"/>
    <cellStyle name="标题 7 2" xfId="386"/>
    <cellStyle name="注释 2 4 2 2" xfId="387"/>
    <cellStyle name="标题 5 10 3 2 2" xfId="388"/>
    <cellStyle name="注释 2 4 3" xfId="389"/>
    <cellStyle name="标题 5 10 3 3" xfId="390"/>
    <cellStyle name="差_2013年上级 2 10 2 2" xfId="391"/>
    <cellStyle name="常规 13 2 18" xfId="392"/>
    <cellStyle name="常规 4 2 10 4" xfId="393"/>
    <cellStyle name="常规 16 2 2" xfId="394"/>
    <cellStyle name="标题 8" xfId="395"/>
    <cellStyle name="注释 2 5" xfId="396"/>
    <cellStyle name="标题 5 10 4" xfId="397"/>
    <cellStyle name="标题 5 11" xfId="398"/>
    <cellStyle name="差_2013专项转支 2 4" xfId="399"/>
    <cellStyle name="注释 3 3" xfId="400"/>
    <cellStyle name="标题 5 11 2" xfId="401"/>
    <cellStyle name="标题 6 3 3 3" xfId="402"/>
    <cellStyle name="差_2013专项转支 2 4 2" xfId="403"/>
    <cellStyle name="注释 3 3 2" xfId="404"/>
    <cellStyle name="常规 8 2 7 2 3" xfId="405"/>
    <cellStyle name="标题 5 11 2 2" xfId="406"/>
    <cellStyle name="差_2013专项转支 2 5" xfId="407"/>
    <cellStyle name="注释 3 4" xfId="408"/>
    <cellStyle name="标题 5 11 3" xfId="409"/>
    <cellStyle name="常规 24 2 5 2 2 2" xfId="410"/>
    <cellStyle name="常规 16 3 3 2" xfId="411"/>
    <cellStyle name="标题 6 7 3 2 2" xfId="412"/>
    <cellStyle name="常规 11 3 2" xfId="413"/>
    <cellStyle name="标题 5 12" xfId="414"/>
    <cellStyle name="常规 16 3 3 2 2" xfId="415"/>
    <cellStyle name="差_2013年上级 2 12" xfId="416"/>
    <cellStyle name="注释 4 3" xfId="417"/>
    <cellStyle name="常规 23" xfId="418"/>
    <cellStyle name="常规 18" xfId="419"/>
    <cellStyle name="常规 11 3 2 2" xfId="420"/>
    <cellStyle name="标题 5 12 2" xfId="421"/>
    <cellStyle name="常规 5 2 2 6" xfId="422"/>
    <cellStyle name="常规 24 2 2 2 3" xfId="423"/>
    <cellStyle name="标题 6 4 3 3" xfId="424"/>
    <cellStyle name="差_2013年上级 2 12 2" xfId="425"/>
    <cellStyle name="常规 8 2 8 2 3" xfId="426"/>
    <cellStyle name="常规 4 3 22" xfId="427"/>
    <cellStyle name="常规 4 3 17" xfId="428"/>
    <cellStyle name="常规 23 2" xfId="429"/>
    <cellStyle name="常规 18 2" xfId="430"/>
    <cellStyle name="常规 11 3 2 2 2" xfId="431"/>
    <cellStyle name="标题 5 12 2 2" xfId="432"/>
    <cellStyle name="差_2013年上级 2 13" xfId="433"/>
    <cellStyle name="常规 24" xfId="434"/>
    <cellStyle name="常规 19" xfId="435"/>
    <cellStyle name="常规 11 3 2 3" xfId="436"/>
    <cellStyle name="标题 5 12 3" xfId="437"/>
    <cellStyle name="常规 11 3 3" xfId="438"/>
    <cellStyle name="标题 5 13" xfId="439"/>
    <cellStyle name="标题 6 2 3 2" xfId="440"/>
    <cellStyle name="注释 5 3" xfId="441"/>
    <cellStyle name="常规 4 9 2 21" xfId="442"/>
    <cellStyle name="常规 4 9 2 16" xfId="443"/>
    <cellStyle name="常规 11 3 3 2" xfId="444"/>
    <cellStyle name="标题 5 13 2" xfId="445"/>
    <cellStyle name="标题 6 2 3 2 2" xfId="446"/>
    <cellStyle name="常规 13 2 15 2" xfId="447"/>
    <cellStyle name="常规 13 2 20 2" xfId="448"/>
    <cellStyle name="常规 4 2 3 2 3" xfId="449"/>
    <cellStyle name="常规 7 4 3" xfId="450"/>
    <cellStyle name="标题 5 2" xfId="451"/>
    <cellStyle name="常规 2 2 2 12 3" xfId="452"/>
    <cellStyle name="标题 7 4 3 3" xfId="453"/>
    <cellStyle name="标题 5 2 2" xfId="454"/>
    <cellStyle name="常规 4 3 12" xfId="455"/>
    <cellStyle name="常规 2 3 5" xfId="456"/>
    <cellStyle name="标题 5 2 2 2" xfId="457"/>
    <cellStyle name="常规 4 3 12 2" xfId="458"/>
    <cellStyle name="常规 2 3 5 2" xfId="459"/>
    <cellStyle name="标题 5 2 2 2 2" xfId="460"/>
    <cellStyle name="标题 6 16" xfId="461"/>
    <cellStyle name="标题 6 21" xfId="462"/>
    <cellStyle name="标题 5 2 3" xfId="463"/>
    <cellStyle name="注释 3 10 3 2 2" xfId="464"/>
    <cellStyle name="常规 24 2 3 2 2 2" xfId="465"/>
    <cellStyle name="标题 6 5 3 2 2" xfId="466"/>
    <cellStyle name="常规 2 2 2 2 3" xfId="467"/>
    <cellStyle name="标题 7 10" xfId="468"/>
    <cellStyle name="常规 2 4 5" xfId="469"/>
    <cellStyle name="标题 5 2 3 2" xfId="470"/>
    <cellStyle name="差_2013专项转支 2 9 4" xfId="471"/>
    <cellStyle name="常规 4 9 2 6" xfId="472"/>
    <cellStyle name="注释 3 8 4" xfId="473"/>
    <cellStyle name="货币 2 2 9" xfId="474"/>
    <cellStyle name="常规 2 2 2 2 3 2" xfId="475"/>
    <cellStyle name="常规 13 2 8 3" xfId="476"/>
    <cellStyle name="标题 7 10 2" xfId="477"/>
    <cellStyle name="标题 7 2 2 3" xfId="478"/>
    <cellStyle name="常规 2 4 5 2" xfId="479"/>
    <cellStyle name="标题 5 2 3 2 2" xfId="480"/>
    <cellStyle name="差_2013专项转支 2 2 3 2" xfId="481"/>
    <cellStyle name="标题 5 3" xfId="482"/>
    <cellStyle name="常规 3 3 6" xfId="483"/>
    <cellStyle name="常规 24 2 10 3 2 2" xfId="484"/>
    <cellStyle name="标题 5 3 2 3" xfId="485"/>
    <cellStyle name="标题 5 3 3 3" xfId="486"/>
    <cellStyle name="常规 4 3 5 2" xfId="487"/>
    <cellStyle name="标题 5 4 2 2 2" xfId="488"/>
    <cellStyle name="常规 5 8" xfId="489"/>
    <cellStyle name="常规 4 3 6" xfId="490"/>
    <cellStyle name="标题 5 4 2 3" xfId="491"/>
    <cellStyle name="好_2013专项转支 2" xfId="492"/>
    <cellStyle name="常规 2 4 9 2 2" xfId="493"/>
    <cellStyle name="标题 5 4 3" xfId="494"/>
    <cellStyle name="好_2013专项转支 2 2" xfId="495"/>
    <cellStyle name="常规 2 4 9 2 2 2" xfId="496"/>
    <cellStyle name="标题 5 4 3 2" xfId="497"/>
    <cellStyle name="好_2013专项转支 2 2 2" xfId="498"/>
    <cellStyle name="标题 5 4 3 2 2" xfId="499"/>
    <cellStyle name="好_2013专项转支 2 3" xfId="500"/>
    <cellStyle name="标题 5 4 3 3" xfId="501"/>
    <cellStyle name="标题 7 9 3 2" xfId="502"/>
    <cellStyle name="差_2013年上级 2 6" xfId="503"/>
    <cellStyle name="好_2013专项转支 3" xfId="504"/>
    <cellStyle name="常规 2 4 9 2 3" xfId="505"/>
    <cellStyle name="常规 2 2 2 8 2 2 2" xfId="506"/>
    <cellStyle name="标题 5 4 4" xfId="507"/>
    <cellStyle name="常规 5 3 5 2" xfId="508"/>
    <cellStyle name="标题 5 5 2 2 2" xfId="509"/>
    <cellStyle name="常规 5 3 6" xfId="510"/>
    <cellStyle name="标题 5 5 2 3" xfId="511"/>
    <cellStyle name="常规 7 2 4 3 2 2" xfId="512"/>
    <cellStyle name="常规 2 4 9 3 2" xfId="513"/>
    <cellStyle name="标题 5 5 3" xfId="514"/>
    <cellStyle name="常规 5 4 5" xfId="515"/>
    <cellStyle name="常规 2 4 9 3 2 2" xfId="516"/>
    <cellStyle name="标题 5 5 3 2" xfId="517"/>
    <cellStyle name="差_2013年上级 2 7 3" xfId="518"/>
    <cellStyle name="常规 5 4 5 2" xfId="519"/>
    <cellStyle name="标题 5 5 3 2 2" xfId="520"/>
    <cellStyle name="常规 5 4 6" xfId="521"/>
    <cellStyle name="标题 5 5 3 3" xfId="522"/>
    <cellStyle name="常规 2 4 9 3 3" xfId="523"/>
    <cellStyle name="标题 5 5 4" xfId="524"/>
    <cellStyle name="标题 5 6 2 2 2" xfId="525"/>
    <cellStyle name="标题 5 6 2 3" xfId="526"/>
    <cellStyle name="标题 5 6 3" xfId="527"/>
    <cellStyle name="差_2013年上级 2 14" xfId="528"/>
    <cellStyle name="标题 5 6 3 2" xfId="529"/>
    <cellStyle name="差_2013年上级 2 14 2" xfId="530"/>
    <cellStyle name="标题 5 6 3 2 2" xfId="531"/>
    <cellStyle name="标题 5 6 4" xfId="532"/>
    <cellStyle name="常规 5 3 12 2" xfId="533"/>
    <cellStyle name="标题 5 7 2 2 2" xfId="534"/>
    <cellStyle name="差_2013年上级 2 4 2 2 2" xfId="535"/>
    <cellStyle name="常规 5 3 13" xfId="536"/>
    <cellStyle name="标题 5 7 2 3" xfId="537"/>
    <cellStyle name="常规 10 2 12 2 2" xfId="538"/>
    <cellStyle name="标题 5 7 3" xfId="539"/>
    <cellStyle name="标题 5 8 2 2 2" xfId="540"/>
    <cellStyle name="差_2013年上级 2 4 3 2 2" xfId="541"/>
    <cellStyle name="标题 5 8 2 3" xfId="542"/>
    <cellStyle name="标题 5 8 3" xfId="543"/>
    <cellStyle name="标题 6 19" xfId="544"/>
    <cellStyle name="差_2013专项转支 2 3 3 3" xfId="545"/>
    <cellStyle name="注释 3 2 3 3" xfId="546"/>
    <cellStyle name="常规 13 2 2 2 3" xfId="547"/>
    <cellStyle name="标题 5 8 3 2" xfId="548"/>
    <cellStyle name="标题 6 19 2" xfId="549"/>
    <cellStyle name="标题 5 8 3 2 2" xfId="550"/>
    <cellStyle name="标题 5 8 3 3" xfId="551"/>
    <cellStyle name="标题 5 8 4" xfId="552"/>
    <cellStyle name="标题 5 9 2 2 2" xfId="553"/>
    <cellStyle name="货币 2" xfId="554"/>
    <cellStyle name="标题 5 9 2 3" xfId="555"/>
    <cellStyle name="标题 5 9 3" xfId="556"/>
    <cellStyle name="差_2013专项转支 2 4 3 3" xfId="557"/>
    <cellStyle name="注释 3 3 3 3" xfId="558"/>
    <cellStyle name="常规 13 2 3 2 3" xfId="559"/>
    <cellStyle name="标题 5 9 3 2" xfId="560"/>
    <cellStyle name="标题 5 9 3 2 2" xfId="561"/>
    <cellStyle name="标题 5 9 3 3" xfId="562"/>
    <cellStyle name="常规 13 2 16" xfId="563"/>
    <cellStyle name="常规 13 2 21" xfId="564"/>
    <cellStyle name="常规 4 2 10 2" xfId="565"/>
    <cellStyle name="差_项目支出预算明细表（按功能科目）" xfId="566"/>
    <cellStyle name="标题 6" xfId="567"/>
    <cellStyle name="常规 5 2 2 10 2 2" xfId="568"/>
    <cellStyle name="标题 6 10" xfId="569"/>
    <cellStyle name="差_2013年上级 2 16" xfId="570"/>
    <cellStyle name="差_2013年上级 2 21" xfId="571"/>
    <cellStyle name="标题 6 10 3" xfId="572"/>
    <cellStyle name="差_2013年上级 2 16 2" xfId="573"/>
    <cellStyle name="差_2013年上级 2 21 2" xfId="574"/>
    <cellStyle name="注释 3 11" xfId="575"/>
    <cellStyle name="标题 6 6" xfId="576"/>
    <cellStyle name="差_2013专项转支 2 21" xfId="577"/>
    <cellStyle name="差_2013专项转支 2 16" xfId="578"/>
    <cellStyle name="标题 6 10 3 2" xfId="579"/>
    <cellStyle name="注释 3 11 2" xfId="580"/>
    <cellStyle name="标题 6 6 2" xfId="581"/>
    <cellStyle name="差_2013专项转支 2 21 2" xfId="582"/>
    <cellStyle name="差_2013专项转支 2 16 2" xfId="583"/>
    <cellStyle name="标题 6 10 3 2 2" xfId="584"/>
    <cellStyle name="常规 18 5 2" xfId="585"/>
    <cellStyle name="差_2013年上级" xfId="586"/>
    <cellStyle name="注释 3 12" xfId="587"/>
    <cellStyle name="常规 8 2 11 2 2" xfId="588"/>
    <cellStyle name="标题 6 7" xfId="589"/>
    <cellStyle name="差_2013专项转支 2 22" xfId="590"/>
    <cellStyle name="差_2013专项转支 2 17" xfId="591"/>
    <cellStyle name="标题 6 10 3 3" xfId="592"/>
    <cellStyle name="差_2013年上级 2 17" xfId="593"/>
    <cellStyle name="差_2013年上级 2 22" xfId="594"/>
    <cellStyle name="常规 4 9 2 10 2" xfId="595"/>
    <cellStyle name="标题 6 10 4" xfId="596"/>
    <cellStyle name="常规 5 2 2 7 3 2 2" xfId="597"/>
    <cellStyle name="常规 5 2 2 10 2 3" xfId="598"/>
    <cellStyle name="标题 6 11" xfId="599"/>
    <cellStyle name="标题 6 11 2" xfId="600"/>
    <cellStyle name="标题 6 11 2 2" xfId="601"/>
    <cellStyle name="标题 6 11 3" xfId="602"/>
    <cellStyle name="常规 11 8 2" xfId="603"/>
    <cellStyle name="差_2013年上级 2 3 3 2 2" xfId="604"/>
    <cellStyle name="标题 6 12" xfId="605"/>
    <cellStyle name="常规 4 3 7 3 3" xfId="606"/>
    <cellStyle name="差 2" xfId="607"/>
    <cellStyle name="标题 6 12 2 2" xfId="608"/>
    <cellStyle name="常规 2 3 8 2 2 2" xfId="609"/>
    <cellStyle name="标题 6 12 3" xfId="610"/>
    <cellStyle name="标题 6 13 2" xfId="611"/>
    <cellStyle name="标题 6 14" xfId="612"/>
    <cellStyle name="标题 6 14 2" xfId="613"/>
    <cellStyle name="标题 6 15" xfId="614"/>
    <cellStyle name="标题 6 20" xfId="615"/>
    <cellStyle name="标题 6 15 2" xfId="616"/>
    <cellStyle name="标题 6 20 2" xfId="617"/>
    <cellStyle name="常规 4 3 12 3" xfId="618"/>
    <cellStyle name="常规 2 3 5 3" xfId="619"/>
    <cellStyle name="标题 6 17" xfId="620"/>
    <cellStyle name="标题 6 22" xfId="621"/>
    <cellStyle name="常规 2 3 5 3 2" xfId="622"/>
    <cellStyle name="标题 6 17 2" xfId="623"/>
    <cellStyle name="差_2013专项转支 2 12" xfId="624"/>
    <cellStyle name="常规 13 2 16 2" xfId="625"/>
    <cellStyle name="常规 13 2 21 2" xfId="626"/>
    <cellStyle name="常规 4 2 10 2 2" xfId="627"/>
    <cellStyle name="常规 4 2 3 3 3" xfId="628"/>
    <cellStyle name="标题 6 2" xfId="629"/>
    <cellStyle name="好_2013年上级 2 4" xfId="630"/>
    <cellStyle name="标题 7 5 3 3" xfId="631"/>
    <cellStyle name="差_2013专项转支 2 12 2" xfId="632"/>
    <cellStyle name="常规 4 2 10 2 2 2" xfId="633"/>
    <cellStyle name="标题 6 2 2" xfId="634"/>
    <cellStyle name="差_2013专项转支 2 12 2 2" xfId="635"/>
    <cellStyle name="常规 5 3 8 3" xfId="636"/>
    <cellStyle name="常规 6 2 5 3 3" xfId="637"/>
    <cellStyle name="常规 11 2 3" xfId="638"/>
    <cellStyle name="标题 6 2 2 2" xfId="639"/>
    <cellStyle name="常规 11 2 3 2" xfId="640"/>
    <cellStyle name="标题 6 2 2 2 2" xfId="641"/>
    <cellStyle name="常规 11 2 4" xfId="642"/>
    <cellStyle name="标题 6 2 2 3" xfId="643"/>
    <cellStyle name="差_2013专项转支 2 12 3" xfId="644"/>
    <cellStyle name="好_2013专项转支 2 14 2" xfId="645"/>
    <cellStyle name="标题 6 2 3" xfId="646"/>
    <cellStyle name="常规 5 4 17 2" xfId="647"/>
    <cellStyle name="标题 6 2 4" xfId="648"/>
    <cellStyle name="差_2013专项转支 2 13" xfId="649"/>
    <cellStyle name="常规 13 2 8 2 2 2" xfId="650"/>
    <cellStyle name="常规 4 2 10 2 3" xfId="651"/>
    <cellStyle name="货币 2 2 8 2 2" xfId="652"/>
    <cellStyle name="注释 3 8 3 2 2" xfId="653"/>
    <cellStyle name="常规 4 9 2 5 2 2" xfId="654"/>
    <cellStyle name="差_2013专项转支 2 9 3 2 2" xfId="655"/>
    <cellStyle name="标题 6 3" xfId="656"/>
    <cellStyle name="差_2013专项转支 2 13 2" xfId="657"/>
    <cellStyle name="货币 2 2 8 2 2 2" xfId="658"/>
    <cellStyle name="常规 4 9 2 5 2 2 2" xfId="659"/>
    <cellStyle name="标题 6 3 2" xfId="660"/>
    <cellStyle name="好_2013专项转支 2 20 2" xfId="661"/>
    <cellStyle name="好_2013专项转支 2 15 2" xfId="662"/>
    <cellStyle name="标题 6 3 3" xfId="663"/>
    <cellStyle name="标题 6 3 3 2" xfId="664"/>
    <cellStyle name="差_2013年上级 2 5 4" xfId="665"/>
    <cellStyle name="标题 6 3 3 2 2" xfId="666"/>
    <cellStyle name="常规 5 4 18 2" xfId="667"/>
    <cellStyle name="标题 6 3 4" xfId="668"/>
    <cellStyle name="常规 2 3 21" xfId="669"/>
    <cellStyle name="常规 2 3 16" xfId="670"/>
    <cellStyle name="标题 7 8 2 2 2" xfId="671"/>
    <cellStyle name="差_2013专项转支 2 14" xfId="672"/>
    <cellStyle name="货币 2 2 8 2 3" xfId="673"/>
    <cellStyle name="常规 4 9 2 5 2 3" xfId="674"/>
    <cellStyle name="标题 6 4" xfId="675"/>
    <cellStyle name="差_2013专项转支 2 14 2" xfId="676"/>
    <cellStyle name="标题 6 4 2" xfId="677"/>
    <cellStyle name="常规 6 2 7 3 3" xfId="678"/>
    <cellStyle name="常规 13 2 3" xfId="679"/>
    <cellStyle name="标题 6 4 2 2" xfId="680"/>
    <cellStyle name="常规 13 2 4" xfId="681"/>
    <cellStyle name="标题 6 4 2 3" xfId="682"/>
    <cellStyle name="差_2013年上级 2 11 2" xfId="683"/>
    <cellStyle name="好_2013专项转支 2 21 2" xfId="684"/>
    <cellStyle name="好_2013专项转支 2 16 2" xfId="685"/>
    <cellStyle name="常规 24 2 2 2" xfId="686"/>
    <cellStyle name="常规 19 2 2 2" xfId="687"/>
    <cellStyle name="标题 6 4 3" xfId="688"/>
    <cellStyle name="常规 5 2 2 5" xfId="689"/>
    <cellStyle name="常规 24 2 2 2 2" xfId="690"/>
    <cellStyle name="常规 19 2 2 2 2" xfId="691"/>
    <cellStyle name="常规 13 3 3" xfId="692"/>
    <cellStyle name="标题 6 4 3 2" xfId="693"/>
    <cellStyle name="常规 5 2 2 7" xfId="694"/>
    <cellStyle name="差_2013年上级 2 12 3" xfId="695"/>
    <cellStyle name="常规 5 2 2 5 2" xfId="696"/>
    <cellStyle name="常规 4 3 18" xfId="697"/>
    <cellStyle name="常规 24 2 2 2 2 2" xfId="698"/>
    <cellStyle name="常规 18 3" xfId="699"/>
    <cellStyle name="标题 6 4 3 2 2" xfId="700"/>
    <cellStyle name="常规 5 4 19 2" xfId="701"/>
    <cellStyle name="常规 24 2 2 3" xfId="702"/>
    <cellStyle name="常规 2 2 2 8 3 2 2" xfId="703"/>
    <cellStyle name="常规 19 2 2 3" xfId="704"/>
    <cellStyle name="标题 6 4 4" xfId="705"/>
    <cellStyle name="差_2013专项转支 2 15" xfId="706"/>
    <cellStyle name="差_2013专项转支 2 20" xfId="707"/>
    <cellStyle name="注释 3 10" xfId="708"/>
    <cellStyle name="标题 6 5" xfId="709"/>
    <cellStyle name="差_2013专项转支 2 15 2" xfId="710"/>
    <cellStyle name="差_2013专项转支 2 20 2" xfId="711"/>
    <cellStyle name="常规 3 3 11" xfId="712"/>
    <cellStyle name="注释 3 10 2" xfId="713"/>
    <cellStyle name="标题 6 5 2" xfId="714"/>
    <cellStyle name="注释 3 10 2 2" xfId="715"/>
    <cellStyle name="常规 6 2 8 3 3" xfId="716"/>
    <cellStyle name="标题 6 5 2 2" xfId="717"/>
    <cellStyle name="注释 3 10 2 2 2" xfId="718"/>
    <cellStyle name="常规 10 2 9" xfId="719"/>
    <cellStyle name="标题 6 5 2 2 2" xfId="720"/>
    <cellStyle name="注释 3 10 2 3" xfId="721"/>
    <cellStyle name="常规 6 2 18 2" xfId="722"/>
    <cellStyle name="标题 6 5 2 3" xfId="723"/>
    <cellStyle name="注释 3 10 3" xfId="724"/>
    <cellStyle name="好_2013专项转支 2 17 2" xfId="725"/>
    <cellStyle name="常规 24 2 3 2" xfId="726"/>
    <cellStyle name="常规 19 2 3 2" xfId="727"/>
    <cellStyle name="标题 6 5 3" xfId="728"/>
    <cellStyle name="注释 3 10 3 2" xfId="729"/>
    <cellStyle name="常规 24 2 3 2 2" xfId="730"/>
    <cellStyle name="常规 19 2 3 2 2" xfId="731"/>
    <cellStyle name="标题 6 5 3 2" xfId="732"/>
    <cellStyle name="注释 3 10 3 3" xfId="733"/>
    <cellStyle name="常规 6 2 19 2" xfId="734"/>
    <cellStyle name="常规 24 2 3 2 3" xfId="735"/>
    <cellStyle name="标题 6 5 3 3" xfId="736"/>
    <cellStyle name="注释 3 10 4" xfId="737"/>
    <cellStyle name="常规 24 2 3 3" xfId="738"/>
    <cellStyle name="常规 19 2 3 3" xfId="739"/>
    <cellStyle name="标题 6 5 4" xfId="740"/>
    <cellStyle name="注释 3 11 2 2" xfId="741"/>
    <cellStyle name="常规 6 2 9 3 3" xfId="742"/>
    <cellStyle name="常规 15 2 3" xfId="743"/>
    <cellStyle name="标题 6 6 2 2" xfId="744"/>
    <cellStyle name="常规 15 2 3 2" xfId="745"/>
    <cellStyle name="标题 6 6 2 2 2" xfId="746"/>
    <cellStyle name="常规 15 2 4" xfId="747"/>
    <cellStyle name="标题 6 6 2 3" xfId="748"/>
    <cellStyle name="注释 3 11 3" xfId="749"/>
    <cellStyle name="好_2013专项转支 2 18 2" xfId="750"/>
    <cellStyle name="常规 24 2 4 2" xfId="751"/>
    <cellStyle name="标题 6 6 3" xfId="752"/>
    <cellStyle name="常规 5 2 2 2 2 3" xfId="753"/>
    <cellStyle name="常规 24 2 4 2 2" xfId="754"/>
    <cellStyle name="常规 15 3 3" xfId="755"/>
    <cellStyle name="标题 6 6 3 2" xfId="756"/>
    <cellStyle name="常规 24 2 4 2 2 2" xfId="757"/>
    <cellStyle name="常规 15 3 3 2" xfId="758"/>
    <cellStyle name="标题 6 6 3 2 2" xfId="759"/>
    <cellStyle name="常规 6 2 3 2 2 2" xfId="760"/>
    <cellStyle name="常规 24 2 4 2 3" xfId="761"/>
    <cellStyle name="常规 15 3 4" xfId="762"/>
    <cellStyle name="标题 6 6 3 3" xfId="763"/>
    <cellStyle name="常规 24 2 4 3" xfId="764"/>
    <cellStyle name="标题 6 6 4" xfId="765"/>
    <cellStyle name="常规 18 5 2 2" xfId="766"/>
    <cellStyle name="差_2013年上级 2" xfId="767"/>
    <cellStyle name="差_2013专项转支 2 17 2" xfId="768"/>
    <cellStyle name="注释 3 12 2" xfId="769"/>
    <cellStyle name="标题 6 7 2" xfId="770"/>
    <cellStyle name="常规 18 5 2 2 2" xfId="771"/>
    <cellStyle name="差_2013年上级 2 2" xfId="772"/>
    <cellStyle name="注释 2 4 4" xfId="773"/>
    <cellStyle name="差_2013年上级 2 10 2 3" xfId="774"/>
    <cellStyle name="常规 13 2 19" xfId="775"/>
    <cellStyle name="注释 3 12 2 2" xfId="776"/>
    <cellStyle name="常规 16 2 3" xfId="777"/>
    <cellStyle name="标题 6 7 2 2" xfId="778"/>
    <cellStyle name="标题 9" xfId="779"/>
    <cellStyle name="差_2013年上级 2 6 3 3" xfId="780"/>
    <cellStyle name="好_2013年上级 2 11 3" xfId="781"/>
    <cellStyle name="常规 5 4 4 2 3" xfId="782"/>
    <cellStyle name="常规 2 2 2 8 4" xfId="783"/>
    <cellStyle name="差_2013年上级 2 2 2" xfId="784"/>
    <cellStyle name="常规 13 2 19 2" xfId="785"/>
    <cellStyle name="常规 5 4 10" xfId="786"/>
    <cellStyle name="常规 16 2 3 2" xfId="787"/>
    <cellStyle name="标题 6 7 2 2 2" xfId="788"/>
    <cellStyle name="标题 9 2" xfId="789"/>
    <cellStyle name="差_2013年上级 2 3" xfId="790"/>
    <cellStyle name="常规 7 2 20 2" xfId="791"/>
    <cellStyle name="常规 7 2 15 2" xfId="792"/>
    <cellStyle name="差_2013年上级 2 5 2 2 2" xfId="793"/>
    <cellStyle name="常规 16 2 4" xfId="794"/>
    <cellStyle name="标题 6 7 2 3" xfId="795"/>
    <cellStyle name="注释 3 12 3" xfId="796"/>
    <cellStyle name="好_2013专项转支 2 19 2" xfId="797"/>
    <cellStyle name="常规 24 2 5 2" xfId="798"/>
    <cellStyle name="标题 6 7 3" xfId="799"/>
    <cellStyle name="差_2013年上级 3 2" xfId="800"/>
    <cellStyle name="常规 3 3 4 3 2 2" xfId="801"/>
    <cellStyle name="注释 2 5 4" xfId="802"/>
    <cellStyle name="差_2013年上级 2 10 3 3" xfId="803"/>
    <cellStyle name="常规 5 2 2 3 2 3" xfId="804"/>
    <cellStyle name="常规 24 2 5 2 2" xfId="805"/>
    <cellStyle name="常规 16 3 3" xfId="806"/>
    <cellStyle name="标题 6 7 3 2" xfId="807"/>
    <cellStyle name="常规 24 2 5 3" xfId="808"/>
    <cellStyle name="标题 6 7 4" xfId="809"/>
    <cellStyle name="差_2013专项转支 2 18" xfId="810"/>
    <cellStyle name="注释 3 13" xfId="811"/>
    <cellStyle name="标题 6 8" xfId="812"/>
    <cellStyle name="常规 18 5 3 2" xfId="813"/>
    <cellStyle name="常规 4 9 2 8" xfId="814"/>
    <cellStyle name="标题 7 10 4" xfId="815"/>
    <cellStyle name="差_2013专项转支 2 18 2" xfId="816"/>
    <cellStyle name="注释 3 13 2" xfId="817"/>
    <cellStyle name="常规 7 2 2 4" xfId="818"/>
    <cellStyle name="标题 6 8 2" xfId="819"/>
    <cellStyle name="常规 17 2 3" xfId="820"/>
    <cellStyle name="标题 6 8 2 2" xfId="821"/>
    <cellStyle name="常规 17 2 3 2" xfId="822"/>
    <cellStyle name="标题 6 8 2 2 2" xfId="823"/>
    <cellStyle name="差_2013年上级 2 5 3 2 2" xfId="824"/>
    <cellStyle name="常规 17 2 4" xfId="825"/>
    <cellStyle name="标题 6 8 2 3" xfId="826"/>
    <cellStyle name="常规 24 2 6 2" xfId="827"/>
    <cellStyle name="常规 19 4 2 2 2" xfId="828"/>
    <cellStyle name="标题 6 8 3" xfId="829"/>
    <cellStyle name="常规 5 2 2 4 2 3" xfId="830"/>
    <cellStyle name="常规 24 2 6 2 2" xfId="831"/>
    <cellStyle name="常规 17 3 3" xfId="832"/>
    <cellStyle name="标题 6 8 3 2" xfId="833"/>
    <cellStyle name="常规 24 2 6 2 2 2" xfId="834"/>
    <cellStyle name="常规 17 3 3 2" xfId="835"/>
    <cellStyle name="标题 6 8 3 2 2" xfId="836"/>
    <cellStyle name="常规 24 2 6 3" xfId="837"/>
    <cellStyle name="标题 6 8 4" xfId="838"/>
    <cellStyle name="差_2013专项转支 2 19 2" xfId="839"/>
    <cellStyle name="注释 3 14 2" xfId="840"/>
    <cellStyle name="常规 7 2 3 4" xfId="841"/>
    <cellStyle name="标题 6 9 2" xfId="842"/>
    <cellStyle name="常规 18 2 3" xfId="843"/>
    <cellStyle name="标题 6 9 2 2" xfId="844"/>
    <cellStyle name="标题 7 17" xfId="845"/>
    <cellStyle name="标题 7 22" xfId="846"/>
    <cellStyle name="常规 18 2 3 2" xfId="847"/>
    <cellStyle name="标题 6 9 2 2 2" xfId="848"/>
    <cellStyle name="标题 7 17 2" xfId="849"/>
    <cellStyle name="常规 2 2 2 10" xfId="850"/>
    <cellStyle name="常规 18 2 4" xfId="851"/>
    <cellStyle name="标题 6 9 2 3" xfId="852"/>
    <cellStyle name="标题 7 18" xfId="853"/>
    <cellStyle name="常规 24 2 7 2" xfId="854"/>
    <cellStyle name="标题 6 9 3" xfId="855"/>
    <cellStyle name="常规 5 2 2 5 2 3" xfId="856"/>
    <cellStyle name="常规 24 2 7 2 2" xfId="857"/>
    <cellStyle name="常规 18 3 3" xfId="858"/>
    <cellStyle name="标题 6 9 3 2" xfId="859"/>
    <cellStyle name="常规 24 2 7 2 2 2" xfId="860"/>
    <cellStyle name="常规 18 3 3 2" xfId="861"/>
    <cellStyle name="标题 6 9 3 2 2" xfId="862"/>
    <cellStyle name="货币 2 2 9 3" xfId="863"/>
    <cellStyle name="常规 7 2 8 3 2 2" xfId="864"/>
    <cellStyle name="常规 13 2 8 3 3" xfId="865"/>
    <cellStyle name="常规 13 2 2 4" xfId="866"/>
    <cellStyle name="标题 7 10 2 3" xfId="867"/>
    <cellStyle name="好_2013年上级 2 3" xfId="868"/>
    <cellStyle name="常规 19 3 3 2 2" xfId="869"/>
    <cellStyle name="标题 7 5 3 2" xfId="870"/>
    <cellStyle name="常规 2 2 2 2 3 3" xfId="871"/>
    <cellStyle name="常规 13 2 8 4" xfId="872"/>
    <cellStyle name="标题 7 10 3" xfId="873"/>
    <cellStyle name="差_2013专项转支 2 4 4" xfId="874"/>
    <cellStyle name="常规 4 9 2 7 2" xfId="875"/>
    <cellStyle name="注释 3 3 4" xfId="876"/>
    <cellStyle name="常规 13 2 3 3" xfId="877"/>
    <cellStyle name="标题 7 10 3 2" xfId="878"/>
    <cellStyle name="常规 13 2 3 3 2" xfId="879"/>
    <cellStyle name="标题 7 10 3 2 2" xfId="880"/>
    <cellStyle name="常规 13 2 3 4" xfId="881"/>
    <cellStyle name="标题 7 10 3 3" xfId="882"/>
    <cellStyle name="常规 5 2 2 4 3" xfId="883"/>
    <cellStyle name="常规 17 4" xfId="884"/>
    <cellStyle name="常规 13 2 9 3 2" xfId="885"/>
    <cellStyle name="标题 7 11 2 2" xfId="886"/>
    <cellStyle name="常规 13 2 9 4" xfId="887"/>
    <cellStyle name="标题 7 11 3" xfId="888"/>
    <cellStyle name="标题 7 12" xfId="889"/>
    <cellStyle name="标题 7 12 2" xfId="890"/>
    <cellStyle name="标题 7 12 2 2" xfId="891"/>
    <cellStyle name="标题 7 12 3" xfId="892"/>
    <cellStyle name="标题 7 13" xfId="893"/>
    <cellStyle name="标题 7 13 2" xfId="894"/>
    <cellStyle name="标题 7 14" xfId="895"/>
    <cellStyle name="标题 7 14 2" xfId="896"/>
    <cellStyle name="标题 7 15" xfId="897"/>
    <cellStyle name="标题 7 20" xfId="898"/>
    <cellStyle name="常规 24 2 2 3 3" xfId="899"/>
    <cellStyle name="差_2013年上级 2 13 2" xfId="900"/>
    <cellStyle name="常规 8 2 8" xfId="901"/>
    <cellStyle name="标题 7 15 2" xfId="902"/>
    <cellStyle name="标题 7 20 2" xfId="903"/>
    <cellStyle name="常规 5 2 2 6 2" xfId="904"/>
    <cellStyle name="常规 24 3" xfId="905"/>
    <cellStyle name="常规 19 3" xfId="906"/>
    <cellStyle name="差_2013年上级 2 12 2 2" xfId="907"/>
    <cellStyle name="常规 4 3 17 2" xfId="908"/>
    <cellStyle name="常规 18 2 2" xfId="909"/>
    <cellStyle name="标题 7 16" xfId="910"/>
    <cellStyle name="标题 7 21" xfId="911"/>
    <cellStyle name="常规 18 2 2 2" xfId="912"/>
    <cellStyle name="标题 7 16 2" xfId="913"/>
    <cellStyle name="标题 7 21 2" xfId="914"/>
    <cellStyle name="常规 2 2 2 10 2" xfId="915"/>
    <cellStyle name="标题 7 18 2" xfId="916"/>
    <cellStyle name="常规 2 2 2 11" xfId="917"/>
    <cellStyle name="标题 7 19" xfId="918"/>
    <cellStyle name="标题 7 4 2" xfId="919"/>
    <cellStyle name="常规 2 2 2 11 2" xfId="920"/>
    <cellStyle name="标题 7 19 2" xfId="921"/>
    <cellStyle name="标题 7 4 2 2" xfId="922"/>
    <cellStyle name="注释 2 20" xfId="923"/>
    <cellStyle name="注释 2 15" xfId="924"/>
    <cellStyle name="常规 6 2 4 2 2 2" xfId="925"/>
    <cellStyle name="标题 7 6 3 3" xfId="926"/>
    <cellStyle name="标题 7 2 2" xfId="927"/>
    <cellStyle name="标题 7 2 2 2" xfId="928"/>
    <cellStyle name="标题 7 2 2 2 2" xfId="929"/>
    <cellStyle name="常规 4 3 6 2 2 2" xfId="930"/>
    <cellStyle name="标题 7 2 3" xfId="931"/>
    <cellStyle name="标题 7 2 3 2" xfId="932"/>
    <cellStyle name="差_2013年上级 2 10 4" xfId="933"/>
    <cellStyle name="标题 7 2 3 2 2" xfId="934"/>
    <cellStyle name="差_2013专项转支 4 2" xfId="935"/>
    <cellStyle name="标题 7 2 4" xfId="936"/>
    <cellStyle name="常规 4 9 2 5 3 2" xfId="937"/>
    <cellStyle name="标题 7 3" xfId="938"/>
    <cellStyle name="标题 7 5 2 2 2" xfId="939"/>
    <cellStyle name="常规 4 9 2 5 3 2 2" xfId="940"/>
    <cellStyle name="标题 7 3 2" xfId="941"/>
    <cellStyle name="标题 7 7" xfId="942"/>
    <cellStyle name="常规 4 9 2 10 2 3" xfId="943"/>
    <cellStyle name="标题 7 3 2 2" xfId="944"/>
    <cellStyle name="标题 7 7 2" xfId="945"/>
    <cellStyle name="标题 7 3 2 2 2" xfId="946"/>
    <cellStyle name="常规 3 3 9 3 2 2" xfId="947"/>
    <cellStyle name="标题 7 8" xfId="948"/>
    <cellStyle name="标题 7 3 2 3" xfId="949"/>
    <cellStyle name="标题 7 3 3" xfId="950"/>
    <cellStyle name="常规 4 9 2 10 3 3" xfId="951"/>
    <cellStyle name="常规 10 2 21" xfId="952"/>
    <cellStyle name="常规 10 2 16" xfId="953"/>
    <cellStyle name="标题 7 3 3 2" xfId="954"/>
    <cellStyle name="常规 10 2 21 2" xfId="955"/>
    <cellStyle name="常规 10 2 16 2" xfId="956"/>
    <cellStyle name="标题 7 3 3 2 2" xfId="957"/>
    <cellStyle name="标题 7 3 4" xfId="958"/>
    <cellStyle name="标题 7 8 3 2 2" xfId="959"/>
    <cellStyle name="常规 4 9 2 5 3 3" xfId="960"/>
    <cellStyle name="标题 7 4" xfId="961"/>
    <cellStyle name="常规 2 2 2 11 2 2" xfId="962"/>
    <cellStyle name="标题 7 4 2 2 2" xfId="963"/>
    <cellStyle name="常规 2 2 2 11 3" xfId="964"/>
    <cellStyle name="标题 7 4 2 3" xfId="965"/>
    <cellStyle name="常规 5 2 2 6 2 2 2" xfId="966"/>
    <cellStyle name="常规 24 3 2 2" xfId="967"/>
    <cellStyle name="常规 2 2 2 12" xfId="968"/>
    <cellStyle name="常规 19 3 2 2" xfId="969"/>
    <cellStyle name="标题 7 4 3" xfId="970"/>
    <cellStyle name="常规 2 2 2 12 2" xfId="971"/>
    <cellStyle name="常规 19 3 2 2 2" xfId="972"/>
    <cellStyle name="标题 7 4 3 2" xfId="973"/>
    <cellStyle name="常规 45" xfId="974"/>
    <cellStyle name="常规 2 2 2 12 2 2" xfId="975"/>
    <cellStyle name="标题 7 4 3 2 2" xfId="976"/>
    <cellStyle name="常规 2 2 2 13" xfId="977"/>
    <cellStyle name="常规 19 3 2 3" xfId="978"/>
    <cellStyle name="标题 7 4 4" xfId="979"/>
    <cellStyle name="差_2013年上级 2 2 2 2 2" xfId="980"/>
    <cellStyle name="标题 7 5" xfId="981"/>
    <cellStyle name="标题 7 5 2" xfId="982"/>
    <cellStyle name="标题 7 5 2 2" xfId="983"/>
    <cellStyle name="常规 24 2 8 2 2 2" xfId="984"/>
    <cellStyle name="常规 19 3 3 2" xfId="985"/>
    <cellStyle name="标题 7 5 3" xfId="986"/>
    <cellStyle name="好_2013年上级 2 3 2" xfId="987"/>
    <cellStyle name="标题 7 5 3 2 2" xfId="988"/>
    <cellStyle name="常规 19 3 3 3" xfId="989"/>
    <cellStyle name="标题 7 5 4" xfId="990"/>
    <cellStyle name="差_2013年上级 2 17 2" xfId="991"/>
    <cellStyle name="常规 2 3 8 3 2 2" xfId="992"/>
    <cellStyle name="标题 7 6" xfId="993"/>
    <cellStyle name="标题 7 6 2" xfId="994"/>
    <cellStyle name="标题 7 6 2 2" xfId="995"/>
    <cellStyle name="标题 7 6 2 2 2" xfId="996"/>
    <cellStyle name="标题 7 6 2 3" xfId="997"/>
    <cellStyle name="标题 7 6 3" xfId="998"/>
    <cellStyle name="注释 2 14" xfId="999"/>
    <cellStyle name="标题 7 6 3 2" xfId="1000"/>
    <cellStyle name="注释 2 14 2" xfId="1001"/>
    <cellStyle name="标题 7 6 3 2 2" xfId="1002"/>
    <cellStyle name="标题 7 6 4" xfId="1003"/>
    <cellStyle name="标题 7 7 2 2" xfId="1004"/>
    <cellStyle name="标题 7 7 2 2 2" xfId="1005"/>
    <cellStyle name="标题 7 7 2 3" xfId="1006"/>
    <cellStyle name="标题 7 7 3" xfId="1007"/>
    <cellStyle name="样式 1 3" xfId="1008"/>
    <cellStyle name="标题 7 7 3 2" xfId="1009"/>
    <cellStyle name="货币 2 2 4 4" xfId="1010"/>
    <cellStyle name="标题 7 7 3 2 2" xfId="1011"/>
    <cellStyle name="常规 10 2 11 2" xfId="1012"/>
    <cellStyle name="常规 16 2 2 2 2" xfId="1013"/>
    <cellStyle name="标题 8 2 2" xfId="1014"/>
    <cellStyle name="常规 6 2 4 3 2 2" xfId="1015"/>
    <cellStyle name="常规 10 2 2 2" xfId="1016"/>
    <cellStyle name="标题 7 7 3 3" xfId="1017"/>
    <cellStyle name="标题 7 7 4" xfId="1018"/>
    <cellStyle name="标题 7 8 2" xfId="1019"/>
    <cellStyle name="标题 7 8 2 2" xfId="1020"/>
    <cellStyle name="标题 7 8 2 3" xfId="1021"/>
    <cellStyle name="常规 19 4 3 2 2" xfId="1022"/>
    <cellStyle name="标题 7 8 3" xfId="1023"/>
    <cellStyle name="标题 7 8 3 2" xfId="1024"/>
    <cellStyle name="常规 10 3 2 2" xfId="1025"/>
    <cellStyle name="标题 7 8 3 3" xfId="1026"/>
    <cellStyle name="差_2013年上级 2 2 2 2" xfId="1027"/>
    <cellStyle name="常规 16 2 3 2 2" xfId="1028"/>
    <cellStyle name="标题 9 2 2" xfId="1029"/>
    <cellStyle name="常规 16 6 2 2 2" xfId="1030"/>
    <cellStyle name="标题 7 9" xfId="1031"/>
    <cellStyle name="常规 5 3 10 4" xfId="1032"/>
    <cellStyle name="标题 7 9 2" xfId="1033"/>
    <cellStyle name="标题 7 9 2 3" xfId="1034"/>
    <cellStyle name="标题 7 9 3" xfId="1035"/>
    <cellStyle name="标题 7 9 3 2 2" xfId="1036"/>
    <cellStyle name="好_2013年上级 2 10" xfId="1037"/>
    <cellStyle name="差_2013年上级 2 6 2" xfId="1038"/>
    <cellStyle name="差_2013年上级 2 7" xfId="1039"/>
    <cellStyle name="常规 10 4 2 2" xfId="1040"/>
    <cellStyle name="标题 7 9 3 3" xfId="1041"/>
    <cellStyle name="差_2013年上级 2 3 2 2" xfId="1042"/>
    <cellStyle name="注释 2 4 3 2" xfId="1043"/>
    <cellStyle name="好_2013年上级 2 10 3" xfId="1044"/>
    <cellStyle name="差_2013年上级 2 6 2 3" xfId="1045"/>
    <cellStyle name="差_2013年上级 2 10 2 2 2" xfId="1046"/>
    <cellStyle name="常规 10 2 11" xfId="1047"/>
    <cellStyle name="常规 13 2 18 2" xfId="1048"/>
    <cellStyle name="常规 2 7" xfId="1049"/>
    <cellStyle name="常规 16 2 2 2" xfId="1050"/>
    <cellStyle name="标题 8 2" xfId="1051"/>
    <cellStyle name="常规 10 2 12" xfId="1052"/>
    <cellStyle name="输入 2" xfId="1053"/>
    <cellStyle name="常规 2 8" xfId="1054"/>
    <cellStyle name="常规 2 2 2 5 3 2 2" xfId="1055"/>
    <cellStyle name="常规 16 2 2 3" xfId="1056"/>
    <cellStyle name="标题 8 3" xfId="1057"/>
    <cellStyle name="差_2013年上级 2 2 3" xfId="1058"/>
    <cellStyle name="常规 16 2 3 3" xfId="1059"/>
    <cellStyle name="标题 9 3" xfId="1060"/>
    <cellStyle name="差 2 2" xfId="1061"/>
    <cellStyle name="常规 16 8" xfId="1062"/>
    <cellStyle name="常规 5 3 12 2 2" xfId="1063"/>
    <cellStyle name="差_2013年上级 2 10" xfId="1064"/>
    <cellStyle name="差_2013年上级 2 10 2" xfId="1065"/>
    <cellStyle name="差_2013年上级 2 10 3" xfId="1066"/>
    <cellStyle name="注释 2 5 3" xfId="1067"/>
    <cellStyle name="差_2013年上级 2 10 3 2" xfId="1068"/>
    <cellStyle name="注释 2 5 3 2" xfId="1069"/>
    <cellStyle name="差_2013年上级 2 7 2 3" xfId="1070"/>
    <cellStyle name="差_2013年上级 2 10 3 2 2" xfId="1071"/>
    <cellStyle name="差_2013年上级 2 11" xfId="1072"/>
    <cellStyle name="差_2013专项转支 2 5 3" xfId="1073"/>
    <cellStyle name="注释 2 8" xfId="1074"/>
    <cellStyle name="注释 3 4 3" xfId="1075"/>
    <cellStyle name="常规 13 2 4 2" xfId="1076"/>
    <cellStyle name="差_2013年上级 2 11 2 2" xfId="1077"/>
    <cellStyle name="常规 16 5 3 2 2" xfId="1078"/>
    <cellStyle name="常规 13 2 5" xfId="1079"/>
    <cellStyle name="差_2013年上级 2 11 3" xfId="1080"/>
    <cellStyle name="常规 2 4 21 2" xfId="1081"/>
    <cellStyle name="常规 2 4 16 2" xfId="1082"/>
    <cellStyle name="差_2013年上级 2 18" xfId="1083"/>
    <cellStyle name="常规 10 2 6" xfId="1084"/>
    <cellStyle name="常规 2 4 3 2 2" xfId="1085"/>
    <cellStyle name="差_2013年上级 2 18 2" xfId="1086"/>
    <cellStyle name="差_2013年上级 2 19" xfId="1087"/>
    <cellStyle name="注释 2 9 2 3" xfId="1088"/>
    <cellStyle name="差_2013年上级 2 19 2" xfId="1089"/>
    <cellStyle name="差_2013年上级 2 2 2 3" xfId="1090"/>
    <cellStyle name="常规 24 2 7" xfId="1091"/>
    <cellStyle name="常规 19 4 2 3" xfId="1092"/>
    <cellStyle name="差_2013年上级 2 2 3 2 2" xfId="1093"/>
    <cellStyle name="差_2013年上级 2 2 4" xfId="1094"/>
    <cellStyle name="常规 5 4 4 3 3" xfId="1095"/>
    <cellStyle name="常规 2 2 2 9 4" xfId="1096"/>
    <cellStyle name="差_2013年上级 2 3 2" xfId="1097"/>
    <cellStyle name="差_2013年上级 2 3 2 2 2" xfId="1098"/>
    <cellStyle name="差_2013年上级 2 3 2 3" xfId="1099"/>
    <cellStyle name="差_2013年上级 2 3 3" xfId="1100"/>
    <cellStyle name="常规 11 8" xfId="1101"/>
    <cellStyle name="差_2013年上级 2 3 3 2" xfId="1102"/>
    <cellStyle name="差_2013专项转支 2 8 3 2 2" xfId="1103"/>
    <cellStyle name="注释 3 7 3 2 2" xfId="1104"/>
    <cellStyle name="常规 13 2 7 2 2 2" xfId="1105"/>
    <cellStyle name="常规 11 9" xfId="1106"/>
    <cellStyle name="差_2013年上级 2 3 3 3" xfId="1107"/>
    <cellStyle name="差_2013年上级 2 8 3 2 2" xfId="1108"/>
    <cellStyle name="差_2013年上级 2 3 4" xfId="1109"/>
    <cellStyle name="差_2013年上级 2 4" xfId="1110"/>
    <cellStyle name="常规 15 5 2 3" xfId="1111"/>
    <cellStyle name="差_2013年上级 2 4 2" xfId="1112"/>
    <cellStyle name="差_2013年上级 2 4 2 2" xfId="1113"/>
    <cellStyle name="注释 2 2 3 2" xfId="1114"/>
    <cellStyle name="差_2013年上级 2 4 2 3" xfId="1115"/>
    <cellStyle name="差_2013年上级 2 4 3" xfId="1116"/>
    <cellStyle name="差_2013年上级 2 4 3 2" xfId="1117"/>
    <cellStyle name="常规 13 2 7 3 2 2" xfId="1118"/>
    <cellStyle name="差_2013年上级 2 4 3 3" xfId="1119"/>
    <cellStyle name="差_2013年上级 2 4 4" xfId="1120"/>
    <cellStyle name="常规 24 2 14 2" xfId="1121"/>
    <cellStyle name="差_2013年上级 2 5" xfId="1122"/>
    <cellStyle name="常规 15 5 3 3" xfId="1123"/>
    <cellStyle name="差_2013年上级 2 5 2" xfId="1124"/>
    <cellStyle name="常规 7 2 20" xfId="1125"/>
    <cellStyle name="常规 7 2 15" xfId="1126"/>
    <cellStyle name="差_2013年上级 2 5 2 2" xfId="1127"/>
    <cellStyle name="注释 2 3 3 2" xfId="1128"/>
    <cellStyle name="常规 7 2 21" xfId="1129"/>
    <cellStyle name="常规 7 2 16" xfId="1130"/>
    <cellStyle name="差_2013年上级 2 5 2 3" xfId="1131"/>
    <cellStyle name="差_2013年上级 2 5 3" xfId="1132"/>
    <cellStyle name="差_2013年上级 2 5 3 2" xfId="1133"/>
    <cellStyle name="差_2013年上级 2 5 3 3" xfId="1134"/>
    <cellStyle name="差_2013年上级 2 6 2 2" xfId="1135"/>
    <cellStyle name="好_2013年上级 2 10 2" xfId="1136"/>
    <cellStyle name="差_2013年上级 2 6 2 2 2" xfId="1137"/>
    <cellStyle name="好_2013年上级 2 10 2 2" xfId="1138"/>
    <cellStyle name="差_2013年上级 2 6 3" xfId="1139"/>
    <cellStyle name="好_2013年上级 2 11" xfId="1140"/>
    <cellStyle name="差_2013年上级 2 6 3 2" xfId="1141"/>
    <cellStyle name="好_2013年上级 2 11 2" xfId="1142"/>
    <cellStyle name="差_2013年上级 2 6 3 2 2" xfId="1143"/>
    <cellStyle name="好_2013年上级 2 11 2 2" xfId="1144"/>
    <cellStyle name="差_2013年上级 2 6 4" xfId="1145"/>
    <cellStyle name="好_2013年上级 2 12" xfId="1146"/>
    <cellStyle name="差_2013年上级 2 7 2" xfId="1147"/>
    <cellStyle name="差_2013年上级 2 7 2 2" xfId="1148"/>
    <cellStyle name="差_2013年上级 2 7 2 2 2" xfId="1149"/>
    <cellStyle name="差_2013年上级 2 7 3 2" xfId="1150"/>
    <cellStyle name="差_2013年上级 2 7 3 2 2" xfId="1151"/>
    <cellStyle name="差_2013年上级 3 2 2" xfId="1152"/>
    <cellStyle name="常规 5 4 5 2 3" xfId="1153"/>
    <cellStyle name="差_2013年上级 2 7 3 3" xfId="1154"/>
    <cellStyle name="差_2013年上级 2 7 4" xfId="1155"/>
    <cellStyle name="差_2013年上级 2 8" xfId="1156"/>
    <cellStyle name="差_2013年上级 2 8 2" xfId="1157"/>
    <cellStyle name="差_2013年上级 2 8 2 2" xfId="1158"/>
    <cellStyle name="差_2013年上级 2 8 2 2 2" xfId="1159"/>
    <cellStyle name="差_2013年上级 2 8 2 3" xfId="1160"/>
    <cellStyle name="注释 2 6 3 2" xfId="1161"/>
    <cellStyle name="差_2013年上级 2 8 3" xfId="1162"/>
    <cellStyle name="差_2013年上级 2 8 3 2" xfId="1163"/>
    <cellStyle name="差_2013年上级 4 2 2" xfId="1164"/>
    <cellStyle name="常规 5 4 6 2 3" xfId="1165"/>
    <cellStyle name="差_2013年上级 2 8 3 3" xfId="1166"/>
    <cellStyle name="差_2013年上级 2 8 4" xfId="1167"/>
    <cellStyle name="常规 7 2 2 3 2 2" xfId="1168"/>
    <cellStyle name="差_2013年上级 2 9" xfId="1169"/>
    <cellStyle name="差_2013年上级 2 9 2" xfId="1170"/>
    <cellStyle name="常规 9 2 10 2 3" xfId="1171"/>
    <cellStyle name="差_2013年上级 2 9 2 2" xfId="1172"/>
    <cellStyle name="差_2013年上级 2 9 2 2 2" xfId="1173"/>
    <cellStyle name="差_2013年上级 2 9 2 3" xfId="1174"/>
    <cellStyle name="注释 2 7 3 2" xfId="1175"/>
    <cellStyle name="差_2013年上级 2 9 3" xfId="1176"/>
    <cellStyle name="常规 6 2 6 2 2" xfId="1177"/>
    <cellStyle name="差_2013年上级 2 9 3 2" xfId="1178"/>
    <cellStyle name="常规 6 2 6 2 2 2" xfId="1179"/>
    <cellStyle name="差_2013年上级 2 9 3 2 2" xfId="1180"/>
    <cellStyle name="差_2013年上级 2 9 3 3" xfId="1181"/>
    <cellStyle name="差_2013年上级 2 9 4" xfId="1182"/>
    <cellStyle name="常规 6 2 6 2 3" xfId="1183"/>
    <cellStyle name="差_2013年上级 3" xfId="1184"/>
    <cellStyle name="常规 18 5 2 3" xfId="1185"/>
    <cellStyle name="常规 3 3 4 3 2" xfId="1186"/>
    <cellStyle name="差_2013年上级 4" xfId="1187"/>
    <cellStyle name="常规 3 3 4 3 3" xfId="1188"/>
    <cellStyle name="常规 9 2 8 3 2" xfId="1189"/>
    <cellStyle name="差_2013年上级 4 2" xfId="1190"/>
    <cellStyle name="常规 9 2 8 3 2 2" xfId="1191"/>
    <cellStyle name="差_2013年上级 4 3" xfId="1192"/>
    <cellStyle name="差_2013年上级 5" xfId="1193"/>
    <cellStyle name="常规 9 2 8 3 3" xfId="1194"/>
    <cellStyle name="差_2013专项转支" xfId="1195"/>
    <cellStyle name="货币 2 2 2" xfId="1196"/>
    <cellStyle name="差_2013专项转支 2" xfId="1197"/>
    <cellStyle name="货币 2 2 2 2" xfId="1198"/>
    <cellStyle name="差_2013专项转支 2 10" xfId="1199"/>
    <cellStyle name="常规 24 2 9 4" xfId="1200"/>
    <cellStyle name="差_2013专项转支 2 10 2" xfId="1201"/>
    <cellStyle name="差_2013专项转支 2 10 2 2" xfId="1202"/>
    <cellStyle name="常规 16 4 4" xfId="1203"/>
    <cellStyle name="常规 24 2 5 3 3" xfId="1204"/>
    <cellStyle name="差_2013专项转支 2 10 2 2 2" xfId="1205"/>
    <cellStyle name="差_2013专项转支 2 10 2 3" xfId="1206"/>
    <cellStyle name="差_2013专项转支 2 10 3 2" xfId="1207"/>
    <cellStyle name="常规 17 4 4" xfId="1208"/>
    <cellStyle name="常规 24 2 6 3 3" xfId="1209"/>
    <cellStyle name="差_2013专项转支 2 10 3 2 2" xfId="1210"/>
    <cellStyle name="差_2013专项转支 2 10 3 3" xfId="1211"/>
    <cellStyle name="常规 9 2 10 3 2 2" xfId="1212"/>
    <cellStyle name="差_2013专项转支 2 10 4" xfId="1213"/>
    <cellStyle name="差_2013专项转支 2 11" xfId="1214"/>
    <cellStyle name="常规 4 2 3 3 2" xfId="1215"/>
    <cellStyle name="差_2013专项转支 2 11 2" xfId="1216"/>
    <cellStyle name="常规 4 2 3 3 2 2" xfId="1217"/>
    <cellStyle name="常规 10 2 3" xfId="1218"/>
    <cellStyle name="常规 6 2 4 3 3" xfId="1219"/>
    <cellStyle name="差_2013专项转支 2 11 2 2" xfId="1220"/>
    <cellStyle name="差_2013专项转支 2 11 3" xfId="1221"/>
    <cellStyle name="差_2013专项转支 2 2" xfId="1222"/>
    <cellStyle name="货币 2 2 2 2 2" xfId="1223"/>
    <cellStyle name="差_2013专项转支 2 2 2" xfId="1224"/>
    <cellStyle name="货币 2 2 2 2 2 2" xfId="1225"/>
    <cellStyle name="差_2013专项转支 2 2 2 2" xfId="1226"/>
    <cellStyle name="差_2013专项转支 2 2 2 2 2" xfId="1227"/>
    <cellStyle name="差_2013专项转支 2 2 3" xfId="1228"/>
    <cellStyle name="常规 13 2 8 2 2" xfId="1229"/>
    <cellStyle name="货币 2 2 8 2" xfId="1230"/>
    <cellStyle name="注释 3 8 3 2" xfId="1231"/>
    <cellStyle name="差_2013专项转支 2 2 4" xfId="1232"/>
    <cellStyle name="差_2013专项转支 2 9 3 2" xfId="1233"/>
    <cellStyle name="常规 4 9 2 5 2" xfId="1234"/>
    <cellStyle name="差_2013专项转支 2 3" xfId="1235"/>
    <cellStyle name="货币 2 2 2 2 3" xfId="1236"/>
    <cellStyle name="差_2013专项转支 2 3 2" xfId="1237"/>
    <cellStyle name="差_2013专项转支 2 3 2 2" xfId="1238"/>
    <cellStyle name="差_2013专项转支 2 3 2 2 2" xfId="1239"/>
    <cellStyle name="常规 13 2 2 2" xfId="1240"/>
    <cellStyle name="常规 6 2 7 3 2 2" xfId="1241"/>
    <cellStyle name="注释 3 2 3" xfId="1242"/>
    <cellStyle name="差_2013专项转支 2 3 3" xfId="1243"/>
    <cellStyle name="常规 13 2 2 2 2" xfId="1244"/>
    <cellStyle name="注释 3 2 3 2" xfId="1245"/>
    <cellStyle name="差_2013专项转支 2 3 3 2" xfId="1246"/>
    <cellStyle name="常规 13 2 2 2 2 2" xfId="1247"/>
    <cellStyle name="注释 3 2 3 2 2" xfId="1248"/>
    <cellStyle name="差_2013专项转支 2 3 3 2 2" xfId="1249"/>
    <cellStyle name="差_2013专项转支 2 4 2 2" xfId="1250"/>
    <cellStyle name="差_2013专项转支 2 4 2 2 2" xfId="1251"/>
    <cellStyle name="常规 13 2 3 2 2" xfId="1252"/>
    <cellStyle name="注释 3 3 3 2" xfId="1253"/>
    <cellStyle name="差_2013专项转支 2 4 3 2" xfId="1254"/>
    <cellStyle name="常规 13 2 3 2 2 2" xfId="1255"/>
    <cellStyle name="注释 3 3 3 2 2" xfId="1256"/>
    <cellStyle name="差_2013专项转支 2 4 3 2 2" xfId="1257"/>
    <cellStyle name="差_2013专项转支 2 5 2" xfId="1258"/>
    <cellStyle name="注释 2 7" xfId="1259"/>
    <cellStyle name="差_2013专项转支 2 5 2 2" xfId="1260"/>
    <cellStyle name="注释 2 7 2" xfId="1261"/>
    <cellStyle name="差_2013专项转支 2 5 2 2 2" xfId="1262"/>
    <cellStyle name="注释 2 7 2 2" xfId="1263"/>
    <cellStyle name="差_2013专项转支 2 5 2 3" xfId="1264"/>
    <cellStyle name="注释 2 7 3" xfId="1265"/>
    <cellStyle name="常规 13 2 4 2 2" xfId="1266"/>
    <cellStyle name="注释 3 4 3 2" xfId="1267"/>
    <cellStyle name="差_2013专项转支 2 5 3 2" xfId="1268"/>
    <cellStyle name="注释 2 8 2" xfId="1269"/>
    <cellStyle name="常规 13 2 4 2 2 2" xfId="1270"/>
    <cellStyle name="注释 3 4 3 2 2" xfId="1271"/>
    <cellStyle name="差_2013专项转支 2 5 3 2 2" xfId="1272"/>
    <cellStyle name="注释 2 8 2 2" xfId="1273"/>
    <cellStyle name="常规 13 2 4 2 3" xfId="1274"/>
    <cellStyle name="注释 3 4 3 3" xfId="1275"/>
    <cellStyle name="差_2013专项转支 2 5 3 3" xfId="1276"/>
    <cellStyle name="注释 2 8 3" xfId="1277"/>
    <cellStyle name="常规 13 2 4 3" xfId="1278"/>
    <cellStyle name="注释 3 4 4" xfId="1279"/>
    <cellStyle name="差_2013专项转支 2 5 4" xfId="1280"/>
    <cellStyle name="常规 18 5 3 2 2" xfId="1281"/>
    <cellStyle name="常规 4 9 2 8 2" xfId="1282"/>
    <cellStyle name="注释 2 9" xfId="1283"/>
    <cellStyle name="差_2013专项转支 2 8" xfId="1284"/>
    <cellStyle name="注释 3 5 2" xfId="1285"/>
    <cellStyle name="差_2013专项转支 2 6 2" xfId="1286"/>
    <cellStyle name="注释 3 7" xfId="1287"/>
    <cellStyle name="差_2013专项转支 2 8 2" xfId="1288"/>
    <cellStyle name="注释 3 5 2 2" xfId="1289"/>
    <cellStyle name="差_2013专项转支 2 6 2 2" xfId="1290"/>
    <cellStyle name="注释 3 7 2" xfId="1291"/>
    <cellStyle name="差_2013专项转支 2 8 2 2" xfId="1292"/>
    <cellStyle name="注释 3 5 2 2 2" xfId="1293"/>
    <cellStyle name="差_2013专项转支 2 6 2 2 2" xfId="1294"/>
    <cellStyle name="注释 3 7 2 2" xfId="1295"/>
    <cellStyle name="差_2013专项转支 2 8 3" xfId="1296"/>
    <cellStyle name="注释 3 5 2 3" xfId="1297"/>
    <cellStyle name="差_2013专项转支 2 6 2 3" xfId="1298"/>
    <cellStyle name="常规 13 2 7 2" xfId="1299"/>
    <cellStyle name="注释 3 7 3" xfId="1300"/>
    <cellStyle name="差_2013专项转支 2 9" xfId="1301"/>
    <cellStyle name="常规 13 2 5 2" xfId="1302"/>
    <cellStyle name="注释 3 5 3" xfId="1303"/>
    <cellStyle name="差_2013专项转支 2 6 3" xfId="1304"/>
    <cellStyle name="注释 3 8" xfId="1305"/>
    <cellStyle name="差_2013专项转支 2 9 2" xfId="1306"/>
    <cellStyle name="常规 13 2 5 2 2" xfId="1307"/>
    <cellStyle name="常规 4 9 2 4" xfId="1308"/>
    <cellStyle name="注释 3 5 3 2" xfId="1309"/>
    <cellStyle name="差_2013专项转支 2 6 3 2" xfId="1310"/>
    <cellStyle name="货币 2 2 7" xfId="1311"/>
    <cellStyle name="注释 3 8 2" xfId="1312"/>
    <cellStyle name="差_2013专项转支 2 9 2 2" xfId="1313"/>
    <cellStyle name="常规 13 2 5 2 2 2" xfId="1314"/>
    <cellStyle name="常规 4 9 2 4 2" xfId="1315"/>
    <cellStyle name="注释 3 5 3 2 2" xfId="1316"/>
    <cellStyle name="差_2013专项转支 2 6 3 2 2" xfId="1317"/>
    <cellStyle name="货币 2 2 7 2" xfId="1318"/>
    <cellStyle name="注释 3 8 2 2" xfId="1319"/>
    <cellStyle name="差_2013专项转支 2 9 3" xfId="1320"/>
    <cellStyle name="常规 13 2 5 2 3" xfId="1321"/>
    <cellStyle name="常规 4 9 2 5" xfId="1322"/>
    <cellStyle name="注释 3 5 3 3" xfId="1323"/>
    <cellStyle name="差_2013专项转支 2 6 3 3" xfId="1324"/>
    <cellStyle name="常规 13 2 8 2" xfId="1325"/>
    <cellStyle name="货币 2 2 8" xfId="1326"/>
    <cellStyle name="注释 3 8 3" xfId="1327"/>
    <cellStyle name="常规 13 2 5 3" xfId="1328"/>
    <cellStyle name="注释 3 5 4" xfId="1329"/>
    <cellStyle name="差_2013专项转支 2 6 4" xfId="1330"/>
    <cellStyle name="常规 4 9 2 9 2" xfId="1331"/>
    <cellStyle name="注释 3 9" xfId="1332"/>
    <cellStyle name="差_2013专项转支 2 7" xfId="1333"/>
    <cellStyle name="差_2013专项转支 2 7 2" xfId="1334"/>
    <cellStyle name="常规 27" xfId="1335"/>
    <cellStyle name="常规 32" xfId="1336"/>
    <cellStyle name="差_2013专项转支 2 7 2 2" xfId="1337"/>
    <cellStyle name="常规 27 2" xfId="1338"/>
    <cellStyle name="差_2013专项转支 2 7 2 2 2" xfId="1339"/>
    <cellStyle name="常规 27 2 2" xfId="1340"/>
    <cellStyle name="差_2013专项转支 2 7 2 3" xfId="1341"/>
    <cellStyle name="常规 27 3" xfId="1342"/>
    <cellStyle name="常规 5 2 2 9 2" xfId="1343"/>
    <cellStyle name="常规 13 2 6 2" xfId="1344"/>
    <cellStyle name="常规 2 4 6 2 2 2" xfId="1345"/>
    <cellStyle name="货币 2 2 11" xfId="1346"/>
    <cellStyle name="注释 3 6 3" xfId="1347"/>
    <cellStyle name="差_2013专项转支 2 7 3" xfId="1348"/>
    <cellStyle name="常规 28" xfId="1349"/>
    <cellStyle name="常规 33" xfId="1350"/>
    <cellStyle name="常规 13 2 6 2 2" xfId="1351"/>
    <cellStyle name="货币 2 2 11 2" xfId="1352"/>
    <cellStyle name="注释 3 6 3 2" xfId="1353"/>
    <cellStyle name="差_2013专项转支 2 7 3 2" xfId="1354"/>
    <cellStyle name="常规 28 2" xfId="1355"/>
    <cellStyle name="常规 13 2 6 2 2 2" xfId="1356"/>
    <cellStyle name="货币 2 2 11 2 2" xfId="1357"/>
    <cellStyle name="注释 3 6 3 2 2" xfId="1358"/>
    <cellStyle name="差_2013专项转支 2 7 3 2 2" xfId="1359"/>
    <cellStyle name="常规 13 2 6 2 3" xfId="1360"/>
    <cellStyle name="货币 2 2 11 3" xfId="1361"/>
    <cellStyle name="注释 3 6 3 3" xfId="1362"/>
    <cellStyle name="差_2013专项转支 2 7 3 3" xfId="1363"/>
    <cellStyle name="常规 28 3" xfId="1364"/>
    <cellStyle name="常规 13 2 6 3" xfId="1365"/>
    <cellStyle name="货币 2 2 12" xfId="1366"/>
    <cellStyle name="注释 3 6 4" xfId="1367"/>
    <cellStyle name="差_2013专项转支 2 7 4" xfId="1368"/>
    <cellStyle name="常规 29" xfId="1369"/>
    <cellStyle name="常规 34" xfId="1370"/>
    <cellStyle name="差_2013专项转支 2 8 2 3" xfId="1371"/>
    <cellStyle name="常规 13 2 7 2 2" xfId="1372"/>
    <cellStyle name="注释 3 7 3 2" xfId="1373"/>
    <cellStyle name="差_2013专项转支 2 8 3 2" xfId="1374"/>
    <cellStyle name="常规 13 2 7 2 3" xfId="1375"/>
    <cellStyle name="注释 3 7 3 3" xfId="1376"/>
    <cellStyle name="差_2013专项转支 2 8 3 3" xfId="1377"/>
    <cellStyle name="常规 13 2 7 3" xfId="1378"/>
    <cellStyle name="常规 2 2 2 2 2 2" xfId="1379"/>
    <cellStyle name="注释 3 7 4" xfId="1380"/>
    <cellStyle name="差_2013专项转支 2 8 4" xfId="1381"/>
    <cellStyle name="差_2013专项转支 2 9 2 2 2" xfId="1382"/>
    <cellStyle name="常规 4 9 2 4 2 2" xfId="1383"/>
    <cellStyle name="差_2013专项转支 2 9 2 3" xfId="1384"/>
    <cellStyle name="常规 4 9 2 4 3" xfId="1385"/>
    <cellStyle name="常规 13 2 8 2 3" xfId="1386"/>
    <cellStyle name="货币 2 2 8 3" xfId="1387"/>
    <cellStyle name="注释 3 8 3 3" xfId="1388"/>
    <cellStyle name="差_2013专项转支 2 9 3 3" xfId="1389"/>
    <cellStyle name="常规 4 9 2 5 3" xfId="1390"/>
    <cellStyle name="差_2013专项转支 3" xfId="1391"/>
    <cellStyle name="货币 2 2 2 3" xfId="1392"/>
    <cellStyle name="常规 16" xfId="1393"/>
    <cellStyle name="常规 21" xfId="1394"/>
    <cellStyle name="差_2013专项转支 3 2" xfId="1395"/>
    <cellStyle name="货币 2 2 2 3 2" xfId="1396"/>
    <cellStyle name="常规 16 2" xfId="1397"/>
    <cellStyle name="常规 21 2" xfId="1398"/>
    <cellStyle name="差_2013专项转支 3 2 2" xfId="1399"/>
    <cellStyle name="货币 2 2 2 3 2 2" xfId="1400"/>
    <cellStyle name="常规 17" xfId="1401"/>
    <cellStyle name="常规 22" xfId="1402"/>
    <cellStyle name="注释 4 2" xfId="1403"/>
    <cellStyle name="差_2013专项转支 3 3" xfId="1404"/>
    <cellStyle name="货币 2 2 2 3 3" xfId="1405"/>
    <cellStyle name="差_2013专项转支 4" xfId="1406"/>
    <cellStyle name="货币 2 2 2 4" xfId="1407"/>
    <cellStyle name="差_2013专项转支 4 2 2" xfId="1408"/>
    <cellStyle name="差_2013专项转支 4 3" xfId="1409"/>
    <cellStyle name="常规 5 3 7 2 2 2" xfId="1410"/>
    <cellStyle name="差_2013专项转支 5" xfId="1411"/>
    <cellStyle name="常规 10" xfId="1412"/>
    <cellStyle name="常规 10 2" xfId="1413"/>
    <cellStyle name="常规 6 2 4 3" xfId="1414"/>
    <cellStyle name="常规 10 2 10" xfId="1415"/>
    <cellStyle name="好_2013专项转支 3 2 2" xfId="1416"/>
    <cellStyle name="常规 10 2 10 2" xfId="1417"/>
    <cellStyle name="常规 10 2 10 2 2" xfId="1418"/>
    <cellStyle name="常规 7 2 8 3" xfId="1419"/>
    <cellStyle name="常规 10 2 10 2 2 2" xfId="1420"/>
    <cellStyle name="常规 7 2 8 3 2" xfId="1421"/>
    <cellStyle name="常规 10 2 10 2 3" xfId="1422"/>
    <cellStyle name="常规 7 2 8 4" xfId="1423"/>
    <cellStyle name="注释 3 19 2" xfId="1424"/>
    <cellStyle name="常规 10 2 10 3" xfId="1425"/>
    <cellStyle name="常规 10 2 10 3 2" xfId="1426"/>
    <cellStyle name="常规 7 2 9 3" xfId="1427"/>
    <cellStyle name="常规 10 2 10 3 2 2" xfId="1428"/>
    <cellStyle name="常规 7 2 9 3 2" xfId="1429"/>
    <cellStyle name="常规 10 2 10 3 3" xfId="1430"/>
    <cellStyle name="常规 5 3 2 2 2" xfId="1431"/>
    <cellStyle name="常规 7 2 9 4" xfId="1432"/>
    <cellStyle name="常规 10 2 10 4" xfId="1433"/>
    <cellStyle name="常规 10 2 11 2 2" xfId="1434"/>
    <cellStyle name="好_2013年上级 2 17" xfId="1435"/>
    <cellStyle name="好_2013年上级 2 22" xfId="1436"/>
    <cellStyle name="常规 10 2 11 3" xfId="1437"/>
    <cellStyle name="常规 10 2 12 2" xfId="1438"/>
    <cellStyle name="常规 10 2 12 3" xfId="1439"/>
    <cellStyle name="常规 10 2 13" xfId="1440"/>
    <cellStyle name="常规 10 2 13 2" xfId="1441"/>
    <cellStyle name="常规 10 2 14" xfId="1442"/>
    <cellStyle name="好_2013年上级 2 9 2 2 2" xfId="1443"/>
    <cellStyle name="常规 10 2 14 2" xfId="1444"/>
    <cellStyle name="常规 10 2 15" xfId="1445"/>
    <cellStyle name="常规 10 2 20" xfId="1446"/>
    <cellStyle name="常规 4 9 2 10 3 2" xfId="1447"/>
    <cellStyle name="常规 10 2 15 2" xfId="1448"/>
    <cellStyle name="常规 10 2 20 2" xfId="1449"/>
    <cellStyle name="常规 4 9 2 10 3 2 2" xfId="1450"/>
    <cellStyle name="常规 10 2 17 2" xfId="1451"/>
    <cellStyle name="常规 10 2 18" xfId="1452"/>
    <cellStyle name="常规 10 2 19" xfId="1453"/>
    <cellStyle name="常规 10 2 2" xfId="1454"/>
    <cellStyle name="常规 6 2 4 3 2" xfId="1455"/>
    <cellStyle name="常规 10 2 2 2 2" xfId="1456"/>
    <cellStyle name="货币 2 2 5 4" xfId="1457"/>
    <cellStyle name="常规 10 2 2 2 2 2" xfId="1458"/>
    <cellStyle name="常规 4 2 5 4" xfId="1459"/>
    <cellStyle name="常规 10 2 2 3 2" xfId="1460"/>
    <cellStyle name="货币 2 2 6 4" xfId="1461"/>
    <cellStyle name="常规 10 2 2 3 2 2" xfId="1462"/>
    <cellStyle name="常规 4 3 5 4" xfId="1463"/>
    <cellStyle name="常规 10 2 2 3 3" xfId="1464"/>
    <cellStyle name="常规 10 2 2 4" xfId="1465"/>
    <cellStyle name="常规 7 2 5 3 2 2" xfId="1466"/>
    <cellStyle name="常规 10 2 3 2" xfId="1467"/>
    <cellStyle name="常规 10 2 3 2 2" xfId="1468"/>
    <cellStyle name="常规 10 2 3 2 2 2" xfId="1469"/>
    <cellStyle name="常规 10 2 3 3" xfId="1470"/>
    <cellStyle name="常规 10 2 3 3 2" xfId="1471"/>
    <cellStyle name="常规 10 2 3 3 2 2" xfId="1472"/>
    <cellStyle name="常规 5 3 5 4" xfId="1473"/>
    <cellStyle name="常规 10 2 3 3 3" xfId="1474"/>
    <cellStyle name="常规 10 2 3 4" xfId="1475"/>
    <cellStyle name="常规 10 2 4" xfId="1476"/>
    <cellStyle name="常规 10 2 4 2" xfId="1477"/>
    <cellStyle name="常规 10 2 4 2 2" xfId="1478"/>
    <cellStyle name="常规 10 2 4 2 2 2" xfId="1479"/>
    <cellStyle name="常规 11 3" xfId="1480"/>
    <cellStyle name="常规 6 2 5 4" xfId="1481"/>
    <cellStyle name="常规 10 2 4 2 3" xfId="1482"/>
    <cellStyle name="常规 18 2 3 2 2" xfId="1483"/>
    <cellStyle name="常规 10 2 4 3" xfId="1484"/>
    <cellStyle name="常规 10 2 4 3 2" xfId="1485"/>
    <cellStyle name="好_2013年上级 5" xfId="1486"/>
    <cellStyle name="常规 10 2 4 3 2 2" xfId="1487"/>
    <cellStyle name="常规 11 5 2 2 2" xfId="1488"/>
    <cellStyle name="常规 10 2 4 3 3" xfId="1489"/>
    <cellStyle name="常规 10 2 4 4" xfId="1490"/>
    <cellStyle name="常规 10 2 5" xfId="1491"/>
    <cellStyle name="常规 10 2 5 2" xfId="1492"/>
    <cellStyle name="常规 10 2 5 2 2" xfId="1493"/>
    <cellStyle name="注释 3 16" xfId="1494"/>
    <cellStyle name="注释 3 21" xfId="1495"/>
    <cellStyle name="常规 10 2 5 2 2 2" xfId="1496"/>
    <cellStyle name="常规 7 2 5 4" xfId="1497"/>
    <cellStyle name="注释 3 16 2" xfId="1498"/>
    <cellStyle name="注释 3 21 2" xfId="1499"/>
    <cellStyle name="常规 10 2 5 2 3" xfId="1500"/>
    <cellStyle name="注释 3 17" xfId="1501"/>
    <cellStyle name="注释 3 22" xfId="1502"/>
    <cellStyle name="常规 10 2 5 3" xfId="1503"/>
    <cellStyle name="常规 10 2 5 3 2" xfId="1504"/>
    <cellStyle name="常规 10 2 5 3 2 2" xfId="1505"/>
    <cellStyle name="常规 11 5 3 2 2" xfId="1506"/>
    <cellStyle name="常规 10 2 5 3 3" xfId="1507"/>
    <cellStyle name="常规 10 2 5 4" xfId="1508"/>
    <cellStyle name="常规 10 2 6 2" xfId="1509"/>
    <cellStyle name="常规 2 4 3 2 2 2" xfId="1510"/>
    <cellStyle name="常规 10 2 6 2 2" xfId="1511"/>
    <cellStyle name="常规 10 2 7 3" xfId="1512"/>
    <cellStyle name="常规 10 2 6 2 2 2" xfId="1513"/>
    <cellStyle name="常规 10 2 7 3 2" xfId="1514"/>
    <cellStyle name="常规 8 2 5 4" xfId="1515"/>
    <cellStyle name="常规 10 2 6 2 3" xfId="1516"/>
    <cellStyle name="常规 10 2 7 4" xfId="1517"/>
    <cellStyle name="常规 10 2 6 3" xfId="1518"/>
    <cellStyle name="常规 10 2 6 3 2" xfId="1519"/>
    <cellStyle name="常规 10 2 8 3" xfId="1520"/>
    <cellStyle name="常规 10 2 6 3 2 2" xfId="1521"/>
    <cellStyle name="常规 10 2 8 3 2" xfId="1522"/>
    <cellStyle name="常规 10 2 6 3 3" xfId="1523"/>
    <cellStyle name="常规 10 2 8 4" xfId="1524"/>
    <cellStyle name="常规 10 2 6 4" xfId="1525"/>
    <cellStyle name="常规 10 2 7" xfId="1526"/>
    <cellStyle name="常规 2 4 3 2 3" xfId="1527"/>
    <cellStyle name="常规 10 2 7 2" xfId="1528"/>
    <cellStyle name="常规 10 2 7 2 2" xfId="1529"/>
    <cellStyle name="常规 8 2 4 4" xfId="1530"/>
    <cellStyle name="常规 10 2 7 2 2 2" xfId="1531"/>
    <cellStyle name="常规 9 2 5 4" xfId="1532"/>
    <cellStyle name="常规 10 2 7 2 3" xfId="1533"/>
    <cellStyle name="常规 10 2 7 3 2 2" xfId="1534"/>
    <cellStyle name="常规 10 2 7 3 3" xfId="1535"/>
    <cellStyle name="常规 10 2 8" xfId="1536"/>
    <cellStyle name="常规 10 2 8 2" xfId="1537"/>
    <cellStyle name="常规 10 2 8 2 2" xfId="1538"/>
    <cellStyle name="常规 10 2 8 2 2 2" xfId="1539"/>
    <cellStyle name="常规 10 2 8 2 3" xfId="1540"/>
    <cellStyle name="常规 10 2 8 3 2 2" xfId="1541"/>
    <cellStyle name="常规 10 2 8 3 3" xfId="1542"/>
    <cellStyle name="常规 10 2 9 2" xfId="1543"/>
    <cellStyle name="常规 10 2 9 2 2" xfId="1544"/>
    <cellStyle name="常规 2 2 2 3 3" xfId="1545"/>
    <cellStyle name="常规 10 2 9 2 2 2" xfId="1546"/>
    <cellStyle name="常规 2 2 2 3 3 2" xfId="1547"/>
    <cellStyle name="常规 10 2 9 2 3" xfId="1548"/>
    <cellStyle name="常规 2 2 2 3 4" xfId="1549"/>
    <cellStyle name="常规 10 2 9 3" xfId="1550"/>
    <cellStyle name="常规 10 2 9 3 2" xfId="1551"/>
    <cellStyle name="常规 2 2 2 4 3" xfId="1552"/>
    <cellStyle name="常规 10 2 9 3 2 2" xfId="1553"/>
    <cellStyle name="常规 2 2 2 4 3 2" xfId="1554"/>
    <cellStyle name="常规 10 2 9 3 3" xfId="1555"/>
    <cellStyle name="常规 2 2 2 4 4" xfId="1556"/>
    <cellStyle name="常规 10 2 9 4" xfId="1557"/>
    <cellStyle name="好_2013年上级 2 3 2 2" xfId="1558"/>
    <cellStyle name="常规 10 3" xfId="1559"/>
    <cellStyle name="常规 6 2 4 4" xfId="1560"/>
    <cellStyle name="常规 10 3 2" xfId="1561"/>
    <cellStyle name="常规 10 3 3" xfId="1562"/>
    <cellStyle name="常规 10 4" xfId="1563"/>
    <cellStyle name="常规 2 2 2 14 2" xfId="1564"/>
    <cellStyle name="货币 2 3 2 2" xfId="1565"/>
    <cellStyle name="常规 10 4 2" xfId="1566"/>
    <cellStyle name="常规 10 4 3" xfId="1567"/>
    <cellStyle name="常规 10 5" xfId="1568"/>
    <cellStyle name="常规 11" xfId="1569"/>
    <cellStyle name="常规 11 2" xfId="1570"/>
    <cellStyle name="常规 6 2 5 3" xfId="1571"/>
    <cellStyle name="常规 11 2 2" xfId="1572"/>
    <cellStyle name="常规 6 2 5 3 2" xfId="1573"/>
    <cellStyle name="常规 11 2 2 2" xfId="1574"/>
    <cellStyle name="常规 6 2 5 3 2 2" xfId="1575"/>
    <cellStyle name="常规 11 2 2 2 2" xfId="1576"/>
    <cellStyle name="常规 11 2 2 3" xfId="1577"/>
    <cellStyle name="常规 11 6 3" xfId="1578"/>
    <cellStyle name="常规 5 3 8 3 2 2" xfId="1579"/>
    <cellStyle name="常规 11 2 3 2 2" xfId="1580"/>
    <cellStyle name="常规 11 2 3 3" xfId="1581"/>
    <cellStyle name="常规 11 3 3 2 2" xfId="1582"/>
    <cellStyle name="常规 4 9 2 16 2" xfId="1583"/>
    <cellStyle name="常规 4 9 2 21 2" xfId="1584"/>
    <cellStyle name="常规 8 2 9 2 3" xfId="1585"/>
    <cellStyle name="常规 11 3 3 3" xfId="1586"/>
    <cellStyle name="常规 4 9 2 17" xfId="1587"/>
    <cellStyle name="常规 4 9 2 22" xfId="1588"/>
    <cellStyle name="常规 11 4" xfId="1589"/>
    <cellStyle name="常规 2 2 2 15 2" xfId="1590"/>
    <cellStyle name="常规 2 2 2 20 2" xfId="1591"/>
    <cellStyle name="常规 11 4 2" xfId="1592"/>
    <cellStyle name="常规 11 4 2 2" xfId="1593"/>
    <cellStyle name="常规 11 4 2 2 2" xfId="1594"/>
    <cellStyle name="常规 11 4 2 3" xfId="1595"/>
    <cellStyle name="常规 11 4 3" xfId="1596"/>
    <cellStyle name="常规 11 4 3 2" xfId="1597"/>
    <cellStyle name="常规 11 4 3 2 2" xfId="1598"/>
    <cellStyle name="常规 11 4 3 3" xfId="1599"/>
    <cellStyle name="常规 11 4 4" xfId="1600"/>
    <cellStyle name="常规 11 5" xfId="1601"/>
    <cellStyle name="常规 11 5 2" xfId="1602"/>
    <cellStyle name="常规 11 5 2 2" xfId="1603"/>
    <cellStyle name="好_2013专项转支 2 8 4" xfId="1604"/>
    <cellStyle name="常规 11 5 2 3" xfId="1605"/>
    <cellStyle name="常规 11 5 3" xfId="1606"/>
    <cellStyle name="常规 11 5 3 2" xfId="1607"/>
    <cellStyle name="好_2013专项转支 2 9 4" xfId="1608"/>
    <cellStyle name="常规 11 5 3 3" xfId="1609"/>
    <cellStyle name="常规 11 5 4" xfId="1610"/>
    <cellStyle name="常规 11 6" xfId="1611"/>
    <cellStyle name="常规 11 6 2" xfId="1612"/>
    <cellStyle name="常规 11 6 2 2" xfId="1613"/>
    <cellStyle name="常规 11 6 2 2 2" xfId="1614"/>
    <cellStyle name="常规 11 6 2 3" xfId="1615"/>
    <cellStyle name="常规 11 6 3 2" xfId="1616"/>
    <cellStyle name="常规 11 6 3 2 2" xfId="1617"/>
    <cellStyle name="常规 11 6 3 3" xfId="1618"/>
    <cellStyle name="常规 11 6 4" xfId="1619"/>
    <cellStyle name="常规 11 7" xfId="1620"/>
    <cellStyle name="常规 11 7 2" xfId="1621"/>
    <cellStyle name="常规 11 7 2 2 2" xfId="1622"/>
    <cellStyle name="常规 7 2 19" xfId="1623"/>
    <cellStyle name="好 2" xfId="1624"/>
    <cellStyle name="常规 11 7 2 3" xfId="1625"/>
    <cellStyle name="常规 6 2 8 2" xfId="1626"/>
    <cellStyle name="常规 11 7 3" xfId="1627"/>
    <cellStyle name="常规 11 7 3 2" xfId="1628"/>
    <cellStyle name="常规 11 7 3 2 2" xfId="1629"/>
    <cellStyle name="常规 11 7 3 3" xfId="1630"/>
    <cellStyle name="常规 6 2 9 2" xfId="1631"/>
    <cellStyle name="常规 11 7 4" xfId="1632"/>
    <cellStyle name="常规 12" xfId="1633"/>
    <cellStyle name="常规 13" xfId="1634"/>
    <cellStyle name="常规 13 2" xfId="1635"/>
    <cellStyle name="常规 4 2 17" xfId="1636"/>
    <cellStyle name="常规 4 2 22" xfId="1637"/>
    <cellStyle name="常规 6 2 7 3" xfId="1638"/>
    <cellStyle name="常规 13 2 10" xfId="1639"/>
    <cellStyle name="常规 13 2 10 2" xfId="1640"/>
    <cellStyle name="常规 13 2 10 2 2" xfId="1641"/>
    <cellStyle name="常规 13 2 10 2 2 2" xfId="1642"/>
    <cellStyle name="常规 13 2 10 2 3" xfId="1643"/>
    <cellStyle name="常规 13 2 10 3" xfId="1644"/>
    <cellStyle name="常规 13 2 10 3 2" xfId="1645"/>
    <cellStyle name="常规 13 2 10 3 2 2" xfId="1646"/>
    <cellStyle name="好_2013专项转支 5" xfId="1647"/>
    <cellStyle name="常规 13 2 10 3 3" xfId="1648"/>
    <cellStyle name="常规 13 2 10 4" xfId="1649"/>
    <cellStyle name="常规 13 2 11 3" xfId="1650"/>
    <cellStyle name="常规 13 2 12 3" xfId="1651"/>
    <cellStyle name="常规 13 2 2" xfId="1652"/>
    <cellStyle name="常规 4 2 17 2" xfId="1653"/>
    <cellStyle name="常规 6 2 7 3 2" xfId="1654"/>
    <cellStyle name="常规 13 2 2 3 2 2" xfId="1655"/>
    <cellStyle name="货币 2 2 9 2 2 2" xfId="1656"/>
    <cellStyle name="常规 13 2 2 3 3" xfId="1657"/>
    <cellStyle name="货币 2 2 9 2 3" xfId="1658"/>
    <cellStyle name="常规 13 2 3 3 3" xfId="1659"/>
    <cellStyle name="常规 13 2 4 3 2" xfId="1660"/>
    <cellStyle name="常规 13 2 4 3 2 2" xfId="1661"/>
    <cellStyle name="常规 13 2 4 3 3" xfId="1662"/>
    <cellStyle name="常规 13 2 4 4" xfId="1663"/>
    <cellStyle name="好_2013专项转支 2 3 2 2" xfId="1664"/>
    <cellStyle name="常规 13 2 5 3 2" xfId="1665"/>
    <cellStyle name="常规 15 4" xfId="1666"/>
    <cellStyle name="常规 2 2 2 19 2" xfId="1667"/>
    <cellStyle name="常规 20 4" xfId="1668"/>
    <cellStyle name="常规 4 9 2 9 2 2 2" xfId="1669"/>
    <cellStyle name="常规 5 2 2 2 3" xfId="1670"/>
    <cellStyle name="注释 3 9 2 2" xfId="1671"/>
    <cellStyle name="常规 13 2 5 3 2 2" xfId="1672"/>
    <cellStyle name="常规 13 2 9 2" xfId="1673"/>
    <cellStyle name="常规 4 9 2 9 2 3" xfId="1674"/>
    <cellStyle name="注释 3 9 3" xfId="1675"/>
    <cellStyle name="常规 13 2 5 3 3" xfId="1676"/>
    <cellStyle name="常规 13 2 6" xfId="1677"/>
    <cellStyle name="常规 2 4 6 2 2" xfId="1678"/>
    <cellStyle name="常规 13 2 6 3 2" xfId="1679"/>
    <cellStyle name="货币 2 2 12 2" xfId="1680"/>
    <cellStyle name="常规 13 2 6 3 2 2" xfId="1681"/>
    <cellStyle name="常规 4 3" xfId="1682"/>
    <cellStyle name="货币 2 2 12 2 2" xfId="1683"/>
    <cellStyle name="常规 13 2 6 3 3" xfId="1684"/>
    <cellStyle name="货币 2 2 12 3" xfId="1685"/>
    <cellStyle name="常规 13 2 6 4" xfId="1686"/>
    <cellStyle name="货币 2 2 13" xfId="1687"/>
    <cellStyle name="常规 13 2 7" xfId="1688"/>
    <cellStyle name="常规 2 4 6 2 3" xfId="1689"/>
    <cellStyle name="常规 13 2 7 3 2" xfId="1690"/>
    <cellStyle name="常规 2 2 2 2 2 2 2" xfId="1691"/>
    <cellStyle name="注释 2 2 4" xfId="1692"/>
    <cellStyle name="常规 13 2 7 3 3" xfId="1693"/>
    <cellStyle name="常规 7 2 8 2 2 2" xfId="1694"/>
    <cellStyle name="常规 13 2 8" xfId="1695"/>
    <cellStyle name="常规 13 2 9" xfId="1696"/>
    <cellStyle name="常规 13 2 9 2 2" xfId="1697"/>
    <cellStyle name="常规 16 4" xfId="1698"/>
    <cellStyle name="常规 5 2 2 3 3" xfId="1699"/>
    <cellStyle name="注释 3 9 3 2" xfId="1700"/>
    <cellStyle name="常规 13 2 9 2 2 2" xfId="1701"/>
    <cellStyle name="常规 16 4 2" xfId="1702"/>
    <cellStyle name="常规 5 2 2 3 3 2" xfId="1703"/>
    <cellStyle name="注释 3 9 3 2 2" xfId="1704"/>
    <cellStyle name="常规 13 2 9 2 3" xfId="1705"/>
    <cellStyle name="常规 16 5" xfId="1706"/>
    <cellStyle name="常规 5 2 2 3 4" xfId="1707"/>
    <cellStyle name="注释 3 9 3 3" xfId="1708"/>
    <cellStyle name="常规 13 2 9 3 2 2" xfId="1709"/>
    <cellStyle name="常规 17 4 2" xfId="1710"/>
    <cellStyle name="常规 5 2 2 4 3 2" xfId="1711"/>
    <cellStyle name="常规 13 2 9 3 3" xfId="1712"/>
    <cellStyle name="常规 17 5" xfId="1713"/>
    <cellStyle name="常规 5 2 2 4 4" xfId="1714"/>
    <cellStyle name="常规 15 3 2 2 2" xfId="1715"/>
    <cellStyle name="常规 13 3" xfId="1716"/>
    <cellStyle name="常规 4 2 18" xfId="1717"/>
    <cellStyle name="常规 6 2 7 4" xfId="1718"/>
    <cellStyle name="常规 13 3 2" xfId="1719"/>
    <cellStyle name="常规 4 2 18 2" xfId="1720"/>
    <cellStyle name="常规 5 2 2 4" xfId="1721"/>
    <cellStyle name="常规 13 3 2 2" xfId="1722"/>
    <cellStyle name="常规 17 3" xfId="1723"/>
    <cellStyle name="常规 5 2 2 4 2" xfId="1724"/>
    <cellStyle name="常规 13 4" xfId="1725"/>
    <cellStyle name="常规 2 2 2 17 2" xfId="1726"/>
    <cellStyle name="常规 4 2 19" xfId="1727"/>
    <cellStyle name="常规 13 4 2" xfId="1728"/>
    <cellStyle name="常规 4 2 19 2" xfId="1729"/>
    <cellStyle name="常规 13 4 2 2" xfId="1730"/>
    <cellStyle name="常规 13 4 3" xfId="1731"/>
    <cellStyle name="常规 24 2 2 3 2" xfId="1732"/>
    <cellStyle name="常规 14" xfId="1733"/>
    <cellStyle name="常规 14 2" xfId="1734"/>
    <cellStyle name="常规 6 2 8 3" xfId="1735"/>
    <cellStyle name="常规 14 3" xfId="1736"/>
    <cellStyle name="常规 6 2 8 4" xfId="1737"/>
    <cellStyle name="常规 15" xfId="1738"/>
    <cellStyle name="常规 20" xfId="1739"/>
    <cellStyle name="常规 15 2" xfId="1740"/>
    <cellStyle name="常规 20 2" xfId="1741"/>
    <cellStyle name="常规 6 2 9 3" xfId="1742"/>
    <cellStyle name="常规 15 2 2" xfId="1743"/>
    <cellStyle name="常规 20 2 2" xfId="1744"/>
    <cellStyle name="常规 6 2 9 3 2" xfId="1745"/>
    <cellStyle name="常规 15 2 2 2" xfId="1746"/>
    <cellStyle name="常规 6 2 9 3 2 2" xfId="1747"/>
    <cellStyle name="好_2013专项转支 2 7 3 3" xfId="1748"/>
    <cellStyle name="常规 15 2 2 2 2" xfId="1749"/>
    <cellStyle name="常规 15 2 2 3" xfId="1750"/>
    <cellStyle name="常规 2 2 2 4 3 2 2" xfId="1751"/>
    <cellStyle name="常规 15 2 3 2 2" xfId="1752"/>
    <cellStyle name="常规 15 2 3 3" xfId="1753"/>
    <cellStyle name="常规 24 2 11 2 2" xfId="1754"/>
    <cellStyle name="常规 15 3" xfId="1755"/>
    <cellStyle name="常规 20 3" xfId="1756"/>
    <cellStyle name="常规 5 2 2 2 2" xfId="1757"/>
    <cellStyle name="常规 6 2 9 4" xfId="1758"/>
    <cellStyle name="常规 15 3 2" xfId="1759"/>
    <cellStyle name="常规 20 3 2" xfId="1760"/>
    <cellStyle name="常规 5 2 2 2 2 2" xfId="1761"/>
    <cellStyle name="常规 5 4 2 4" xfId="1762"/>
    <cellStyle name="常规 15 3 2 2" xfId="1763"/>
    <cellStyle name="常规 5 2 2 2 2 2 2" xfId="1764"/>
    <cellStyle name="好_2013专项转支 2 8 3 3" xfId="1765"/>
    <cellStyle name="常规 15 3 2 3" xfId="1766"/>
    <cellStyle name="常规 15 3 3 2 2" xfId="1767"/>
    <cellStyle name="常规 15 3 3 3" xfId="1768"/>
    <cellStyle name="常规 24 2 12 2 2" xfId="1769"/>
    <cellStyle name="常规 15 4 2 2" xfId="1770"/>
    <cellStyle name="常规 2" xfId="1771"/>
    <cellStyle name="常规 5 2 2 2 3 2 2" xfId="1772"/>
    <cellStyle name="好_2013专项转支 2 9 3 3" xfId="1773"/>
    <cellStyle name="常规 15 4 2 2 2" xfId="1774"/>
    <cellStyle name="常规 2 2" xfId="1775"/>
    <cellStyle name="常规 15 4 2 3" xfId="1776"/>
    <cellStyle name="常规 3" xfId="1777"/>
    <cellStyle name="常规 15 4 3" xfId="1778"/>
    <cellStyle name="常规 24 2 4 3 2" xfId="1779"/>
    <cellStyle name="常规 5 2 2 2 3 3" xfId="1780"/>
    <cellStyle name="常规 15 4 3 2" xfId="1781"/>
    <cellStyle name="常规 24 2 4 3 2 2" xfId="1782"/>
    <cellStyle name="常规 15 4 3 2 2" xfId="1783"/>
    <cellStyle name="常规 15 4 3 3" xfId="1784"/>
    <cellStyle name="常规 9 2 10" xfId="1785"/>
    <cellStyle name="常规 15 4 4" xfId="1786"/>
    <cellStyle name="常规 24 2 4 3 3" xfId="1787"/>
    <cellStyle name="常规 15 5" xfId="1788"/>
    <cellStyle name="常规 5 2 2 2 4" xfId="1789"/>
    <cellStyle name="适中 2 2" xfId="1790"/>
    <cellStyle name="注释 3 9 2 3" xfId="1791"/>
    <cellStyle name="常规 15 5 2" xfId="1792"/>
    <cellStyle name="常规 5 4 4 4" xfId="1793"/>
    <cellStyle name="常规 15 5 2 2" xfId="1794"/>
    <cellStyle name="常规 15 5 2 2 2" xfId="1795"/>
    <cellStyle name="常规 15 5 3" xfId="1796"/>
    <cellStyle name="常规 15 5 3 2" xfId="1797"/>
    <cellStyle name="常规 15 5 3 2 2" xfId="1798"/>
    <cellStyle name="常规 15 5 4" xfId="1799"/>
    <cellStyle name="常规 15 6" xfId="1800"/>
    <cellStyle name="常规 15 6 2" xfId="1801"/>
    <cellStyle name="常规 5 4 5 4" xfId="1802"/>
    <cellStyle name="常规 6 2 10 2 3" xfId="1803"/>
    <cellStyle name="常规 15 6 2 2" xfId="1804"/>
    <cellStyle name="常规 15 6 2 2 2" xfId="1805"/>
    <cellStyle name="常规 8 3 3" xfId="1806"/>
    <cellStyle name="常规 15 6 2 3" xfId="1807"/>
    <cellStyle name="常规 15 6 3" xfId="1808"/>
    <cellStyle name="常规 15 6 3 2" xfId="1809"/>
    <cellStyle name="常规 15 6 3 2 2" xfId="1810"/>
    <cellStyle name="常规 9 3 3" xfId="1811"/>
    <cellStyle name="常规 15 6 3 3" xfId="1812"/>
    <cellStyle name="常规 15 6 4" xfId="1813"/>
    <cellStyle name="常规 15 7" xfId="1814"/>
    <cellStyle name="常规 15 8" xfId="1815"/>
    <cellStyle name="常规 16 3" xfId="1816"/>
    <cellStyle name="常规 5 2 2 3 2" xfId="1817"/>
    <cellStyle name="常规 16 3 2" xfId="1818"/>
    <cellStyle name="常规 5 2 2 3 2 2" xfId="1819"/>
    <cellStyle name="常规 16 3 2 2" xfId="1820"/>
    <cellStyle name="常规 5 2 2 3 2 2 2" xfId="1821"/>
    <cellStyle name="常规 16 3 2 2 2" xfId="1822"/>
    <cellStyle name="常规 16 3 2 3" xfId="1823"/>
    <cellStyle name="常规 16 3 3 3" xfId="1824"/>
    <cellStyle name="常规 16 4 2 2" xfId="1825"/>
    <cellStyle name="常规 5 2 2 3 3 2 2" xfId="1826"/>
    <cellStyle name="常规 16 4 2 2 2" xfId="1827"/>
    <cellStyle name="常规 24 2 10" xfId="1828"/>
    <cellStyle name="常规 16 4 2 3" xfId="1829"/>
    <cellStyle name="常规 16 4 3" xfId="1830"/>
    <cellStyle name="常规 24 2 5 3 2" xfId="1831"/>
    <cellStyle name="常规 5 2 2 3 3 3" xfId="1832"/>
    <cellStyle name="常规 16 4 3 2" xfId="1833"/>
    <cellStyle name="常规 24 2 5 3 2 2" xfId="1834"/>
    <cellStyle name="常规 16 4 3 2 2" xfId="1835"/>
    <cellStyle name="常规 16 4 3 3" xfId="1836"/>
    <cellStyle name="常规 16 5 2" xfId="1837"/>
    <cellStyle name="常规 16 5 2 2" xfId="1838"/>
    <cellStyle name="常规 16 5 2 3" xfId="1839"/>
    <cellStyle name="常规 16 5 3" xfId="1840"/>
    <cellStyle name="常规 16 5 3 2" xfId="1841"/>
    <cellStyle name="常规 16 5 3 3" xfId="1842"/>
    <cellStyle name="常规 16 5 4" xfId="1843"/>
    <cellStyle name="常规 16 6" xfId="1844"/>
    <cellStyle name="常规 17 2 2 3" xfId="1845"/>
    <cellStyle name="常规 2 2 2 6 3 2 2" xfId="1846"/>
    <cellStyle name="常规 16 6 2" xfId="1847"/>
    <cellStyle name="常规 16 6 2 2" xfId="1848"/>
    <cellStyle name="常规 16 6 2 3" xfId="1849"/>
    <cellStyle name="常规 16 6 3" xfId="1850"/>
    <cellStyle name="常规 16 6 3 2" xfId="1851"/>
    <cellStyle name="常规 16 6 3 2 2" xfId="1852"/>
    <cellStyle name="常规 16 6 3 3" xfId="1853"/>
    <cellStyle name="常规 16 6 4" xfId="1854"/>
    <cellStyle name="常规 16 7" xfId="1855"/>
    <cellStyle name="常规 17 2 3 3" xfId="1856"/>
    <cellStyle name="常规 16 7 2" xfId="1857"/>
    <cellStyle name="常规 17 2" xfId="1858"/>
    <cellStyle name="注释 4 2 2" xfId="1859"/>
    <cellStyle name="常规 17 2 2" xfId="1860"/>
    <cellStyle name="常规 17 2 2 2" xfId="1861"/>
    <cellStyle name="常规 17 2 2 2 2" xfId="1862"/>
    <cellStyle name="常规 4 9 4 3" xfId="1863"/>
    <cellStyle name="常规 17 2 3 2 2" xfId="1864"/>
    <cellStyle name="常规 17 3 2" xfId="1865"/>
    <cellStyle name="常规 5 2 2 4 2 2" xfId="1866"/>
    <cellStyle name="常规 17 3 2 2" xfId="1867"/>
    <cellStyle name="常规 5 2 2 4 2 2 2" xfId="1868"/>
    <cellStyle name="常规 17 3 2 2 2" xfId="1869"/>
    <cellStyle name="常规 17 6 2" xfId="1870"/>
    <cellStyle name="常规 17 3 2 3" xfId="1871"/>
    <cellStyle name="常规 6 2 15 2" xfId="1872"/>
    <cellStyle name="常规 6 2 20 2" xfId="1873"/>
    <cellStyle name="常规 17 3 3 2 2" xfId="1874"/>
    <cellStyle name="常规 17 7 2" xfId="1875"/>
    <cellStyle name="常规 17 3 3 3" xfId="1876"/>
    <cellStyle name="常规 6 2 16 2" xfId="1877"/>
    <cellStyle name="常规 6 2 21 2" xfId="1878"/>
    <cellStyle name="常规 17 4 2 2" xfId="1879"/>
    <cellStyle name="常规 5 2 2 4 3 2 2" xfId="1880"/>
    <cellStyle name="常规 17 4 2 2 2" xfId="1881"/>
    <cellStyle name="常规 18 6 2" xfId="1882"/>
    <cellStyle name="常规 17 4 2 3" xfId="1883"/>
    <cellStyle name="常规 17 4 3" xfId="1884"/>
    <cellStyle name="常规 24 2 6 3 2" xfId="1885"/>
    <cellStyle name="常规 5 2 2 4 3 3" xfId="1886"/>
    <cellStyle name="常规 17 4 3 2" xfId="1887"/>
    <cellStyle name="常规 24 2 6 3 2 2" xfId="1888"/>
    <cellStyle name="常规 17 4 3 2 2" xfId="1889"/>
    <cellStyle name="常规 18 7 2" xfId="1890"/>
    <cellStyle name="常规 17 4 3 3" xfId="1891"/>
    <cellStyle name="常规 17 5 2" xfId="1892"/>
    <cellStyle name="常规 17 5 2 2" xfId="1893"/>
    <cellStyle name="常规 17 5 2 2 2" xfId="1894"/>
    <cellStyle name="常规 19 6 2" xfId="1895"/>
    <cellStyle name="常规 17 5 2 3" xfId="1896"/>
    <cellStyle name="常规 17 5 3" xfId="1897"/>
    <cellStyle name="常规 17 5 3 2" xfId="1898"/>
    <cellStyle name="常规 17 5 3 2 2" xfId="1899"/>
    <cellStyle name="常规 17 5 3 3" xfId="1900"/>
    <cellStyle name="常规 17 5 4" xfId="1901"/>
    <cellStyle name="常规 17 6" xfId="1902"/>
    <cellStyle name="注释 2 4 2 2 2" xfId="1903"/>
    <cellStyle name="常规 17 6 2 2" xfId="1904"/>
    <cellStyle name="常规 17 6 2 2 2" xfId="1905"/>
    <cellStyle name="常规 17 6 2 3" xfId="1906"/>
    <cellStyle name="常规 17 6 3" xfId="1907"/>
    <cellStyle name="常规 7 2 2 2" xfId="1908"/>
    <cellStyle name="常规 17 6 3 2" xfId="1909"/>
    <cellStyle name="常规 7 2 2 2 2" xfId="1910"/>
    <cellStyle name="常规 17 6 3 2 2" xfId="1911"/>
    <cellStyle name="常规 7 2 2 2 2 2" xfId="1912"/>
    <cellStyle name="常规 17 6 3 3" xfId="1913"/>
    <cellStyle name="常规 7 2 2 2 3" xfId="1914"/>
    <cellStyle name="常规 17 6 4" xfId="1915"/>
    <cellStyle name="常规 7 2 2 3" xfId="1916"/>
    <cellStyle name="常规 17 7" xfId="1917"/>
    <cellStyle name="常规 17 8" xfId="1918"/>
    <cellStyle name="常规 18 2 2 2 2" xfId="1919"/>
    <cellStyle name="常规 18 2 2 3" xfId="1920"/>
    <cellStyle name="常规 2 2 2 7 3 2 2" xfId="1921"/>
    <cellStyle name="常规 18 2 3 3" xfId="1922"/>
    <cellStyle name="常规 18 3 2" xfId="1923"/>
    <cellStyle name="常规 4 3 18 2" xfId="1924"/>
    <cellStyle name="常规 5 2 2 5 2 2" xfId="1925"/>
    <cellStyle name="常规 18 3 2 2" xfId="1926"/>
    <cellStyle name="常规 5 2 2 5 2 2 2" xfId="1927"/>
    <cellStyle name="常规 18 3 2 2 2" xfId="1928"/>
    <cellStyle name="常规 18 3 2 3" xfId="1929"/>
    <cellStyle name="常规 3 3 2 3 2" xfId="1930"/>
    <cellStyle name="常规 18 3 3 2 2" xfId="1931"/>
    <cellStyle name="常规 18 3 3 3" xfId="1932"/>
    <cellStyle name="常规 18 4" xfId="1933"/>
    <cellStyle name="常规 4 3 19" xfId="1934"/>
    <cellStyle name="常规 5 2 2 5 3" xfId="1935"/>
    <cellStyle name="常规 18 4 2" xfId="1936"/>
    <cellStyle name="常规 4 3 19 2" xfId="1937"/>
    <cellStyle name="常规 5 2 2 5 3 2" xfId="1938"/>
    <cellStyle name="常规 18 4 2 2" xfId="1939"/>
    <cellStyle name="常规 5 2 2 5 3 2 2" xfId="1940"/>
    <cellStyle name="常规 18 4 2 2 2" xfId="1941"/>
    <cellStyle name="常规 18 4 2 3" xfId="1942"/>
    <cellStyle name="常规 24 2 17 2" xfId="1943"/>
    <cellStyle name="常规 3 3 3 3 2" xfId="1944"/>
    <cellStyle name="常规 18 4 3" xfId="1945"/>
    <cellStyle name="常规 24 2 7 3 2" xfId="1946"/>
    <cellStyle name="常规 5 2 2 5 3 3" xfId="1947"/>
    <cellStyle name="常规 18 4 3 2" xfId="1948"/>
    <cellStyle name="常规 24 2 7 3 2 2" xfId="1949"/>
    <cellStyle name="常规 18 4 3 2 2" xfId="1950"/>
    <cellStyle name="常规 18 4 3 3" xfId="1951"/>
    <cellStyle name="常规 24 2 18 2" xfId="1952"/>
    <cellStyle name="常规 18 4 4" xfId="1953"/>
    <cellStyle name="常规 24 2 7 3 3" xfId="1954"/>
    <cellStyle name="常规 18 5" xfId="1955"/>
    <cellStyle name="常规 5 2 2 5 4" xfId="1956"/>
    <cellStyle name="常规 18 5 3" xfId="1957"/>
    <cellStyle name="常规 18 5 3 3" xfId="1958"/>
    <cellStyle name="常规 4 9 2 9" xfId="1959"/>
    <cellStyle name="常规 18 6" xfId="1960"/>
    <cellStyle name="常规 18 6 2 2" xfId="1961"/>
    <cellStyle name="常规 18 6 2 2 2" xfId="1962"/>
    <cellStyle name="常规 2 4 7 4" xfId="1963"/>
    <cellStyle name="常规 3 3 10 3 3" xfId="1964"/>
    <cellStyle name="常规 18 6 2 3" xfId="1965"/>
    <cellStyle name="常规 3 3 5 3 2" xfId="1966"/>
    <cellStyle name="常规 18 6 3" xfId="1967"/>
    <cellStyle name="常规 7 3 2 2" xfId="1968"/>
    <cellStyle name="常规 18 6 3 2" xfId="1969"/>
    <cellStyle name="常规 18 6 3 2 2" xfId="1970"/>
    <cellStyle name="常规 18 6 3 3" xfId="1971"/>
    <cellStyle name="常规 18 6 4" xfId="1972"/>
    <cellStyle name="常规 18 7" xfId="1973"/>
    <cellStyle name="常规 18 8" xfId="1974"/>
    <cellStyle name="常规 19 2" xfId="1975"/>
    <cellStyle name="常规 24 2" xfId="1976"/>
    <cellStyle name="常规 8 2 8 3 3" xfId="1977"/>
    <cellStyle name="常规 19 2 2" xfId="1978"/>
    <cellStyle name="常规 24 2 2" xfId="1979"/>
    <cellStyle name="好_2013专项转支 2 16" xfId="1980"/>
    <cellStyle name="好_2013专项转支 2 21" xfId="1981"/>
    <cellStyle name="常规 19 2 3" xfId="1982"/>
    <cellStyle name="常规 24 2 3" xfId="1983"/>
    <cellStyle name="好_2013专项转支 2 17" xfId="1984"/>
    <cellStyle name="好_2013专项转支 2 22" xfId="1985"/>
    <cellStyle name="常规 19 2 4" xfId="1986"/>
    <cellStyle name="常规 24 2 4" xfId="1987"/>
    <cellStyle name="好_2013专项转支 2 18" xfId="1988"/>
    <cellStyle name="常规 19 3 2" xfId="1989"/>
    <cellStyle name="常规 24 3 2" xfId="1990"/>
    <cellStyle name="常规 5 2 2 6 2 2" xfId="1991"/>
    <cellStyle name="常规 19 3 3" xfId="1992"/>
    <cellStyle name="常规 24 2 8 2 2" xfId="1993"/>
    <cellStyle name="常规 24 3 3" xfId="1994"/>
    <cellStyle name="常规 5 2 2 6 2 3" xfId="1995"/>
    <cellStyle name="常规 19 3 4" xfId="1996"/>
    <cellStyle name="常规 24 2 8 2 3" xfId="1997"/>
    <cellStyle name="常规 19 4" xfId="1998"/>
    <cellStyle name="常规 24 4" xfId="1999"/>
    <cellStyle name="常规 5 2 2 6 3" xfId="2000"/>
    <cellStyle name="常规 19 4 2" xfId="2001"/>
    <cellStyle name="常规 24 4 2" xfId="2002"/>
    <cellStyle name="常规 5 2 2 6 3 2" xfId="2003"/>
    <cellStyle name="常规 19 4 2 2" xfId="2004"/>
    <cellStyle name="常规 24 2 6" xfId="2005"/>
    <cellStyle name="常规 24 4 2 2" xfId="2006"/>
    <cellStyle name="常规 5 2 2 6 3 2 2" xfId="2007"/>
    <cellStyle name="常规 19 4 3" xfId="2008"/>
    <cellStyle name="常规 24 2 8 3 2" xfId="2009"/>
    <cellStyle name="常规 24 4 3" xfId="2010"/>
    <cellStyle name="常规 5 2 2 6 3 3" xfId="2011"/>
    <cellStyle name="常规 19 4 3 2" xfId="2012"/>
    <cellStyle name="常规 24 2 8 3 2 2" xfId="2013"/>
    <cellStyle name="常规 19 4 3 3" xfId="2014"/>
    <cellStyle name="常规 19 4 4" xfId="2015"/>
    <cellStyle name="常规 24 2 8 3 3" xfId="2016"/>
    <cellStyle name="常规 19 5" xfId="2017"/>
    <cellStyle name="常规 24 5" xfId="2018"/>
    <cellStyle name="常规 5 2 2 6 4" xfId="2019"/>
    <cellStyle name="好_2013专项转支 2 4 2 2" xfId="2020"/>
    <cellStyle name="常规 19 5 2" xfId="2021"/>
    <cellStyle name="好_2013专项转支 2 4 2 2 2" xfId="2022"/>
    <cellStyle name="常规 19 5 2 2" xfId="2023"/>
    <cellStyle name="常规 19 5 2 2 2" xfId="2024"/>
    <cellStyle name="常规 19 5 3" xfId="2025"/>
    <cellStyle name="常规 19 5 3 2" xfId="2026"/>
    <cellStyle name="常规 19 5 3 2 2" xfId="2027"/>
    <cellStyle name="常规 19 5 3 3" xfId="2028"/>
    <cellStyle name="常规 19 6" xfId="2029"/>
    <cellStyle name="好_2013专项转支 2 4 2 3" xfId="2030"/>
    <cellStyle name="常规 19 6 2 2" xfId="2031"/>
    <cellStyle name="常规 4 2 7 3" xfId="2032"/>
    <cellStyle name="常规 4 9 3" xfId="2033"/>
    <cellStyle name="常规 19 6 2 2 2" xfId="2034"/>
    <cellStyle name="常规 4 2 7 3 2" xfId="2035"/>
    <cellStyle name="常规 4 9 3 2" xfId="2036"/>
    <cellStyle name="常规 19 6 2 3" xfId="2037"/>
    <cellStyle name="常规 4 2 7 4" xfId="2038"/>
    <cellStyle name="常规 4 9 4" xfId="2039"/>
    <cellStyle name="常规 19 6 3" xfId="2040"/>
    <cellStyle name="常规 4 2 3 2 2 2" xfId="2041"/>
    <cellStyle name="常规 7 4 2 2" xfId="2042"/>
    <cellStyle name="常规 19 6 3 2" xfId="2043"/>
    <cellStyle name="常规 4 2 8 3" xfId="2044"/>
    <cellStyle name="常规 19 6 3 2 2" xfId="2045"/>
    <cellStyle name="常规 4 2 8 3 2" xfId="2046"/>
    <cellStyle name="常规 4 2 8 4" xfId="2047"/>
    <cellStyle name="常规 19 6 3 3" xfId="2048"/>
    <cellStyle name="注释 2" xfId="2049"/>
    <cellStyle name="常规 19 6 4" xfId="2050"/>
    <cellStyle name="常规 19 7" xfId="2051"/>
    <cellStyle name="常规 19 7 2" xfId="2052"/>
    <cellStyle name="常规 19 8" xfId="2053"/>
    <cellStyle name="货币 2 2 10 2 3" xfId="2054"/>
    <cellStyle name="常规 2 2 2" xfId="2055"/>
    <cellStyle name="常规 2 2 2 10 2 2" xfId="2056"/>
    <cellStyle name="常规 2 2 2 10 2 2 2" xfId="2057"/>
    <cellStyle name="常规 5 4 12 2 2" xfId="2058"/>
    <cellStyle name="常规 2 2 2 10 2 3" xfId="2059"/>
    <cellStyle name="常规 2 2 2 10 3" xfId="2060"/>
    <cellStyle name="常规 2 2 2 10 3 2" xfId="2061"/>
    <cellStyle name="常规 2 2 2 10 3 2 2" xfId="2062"/>
    <cellStyle name="常规 2 2 2 10 3 3" xfId="2063"/>
    <cellStyle name="常规 2 2 2 10 4" xfId="2064"/>
    <cellStyle name="常规 2 2 2 13 2" xfId="2065"/>
    <cellStyle name="货币 2 3 2" xfId="2066"/>
    <cellStyle name="常规 2 2 2 14" xfId="2067"/>
    <cellStyle name="货币 2 3 3" xfId="2068"/>
    <cellStyle name="常规 2 2 2 20" xfId="2069"/>
    <cellStyle name="常规 2 2 2 15" xfId="2070"/>
    <cellStyle name="常规 2 2 2 21" xfId="2071"/>
    <cellStyle name="常规 2 2 2 16" xfId="2072"/>
    <cellStyle name="常规 2 2 2 21 2" xfId="2073"/>
    <cellStyle name="常规 2 2 2 16 2" xfId="2074"/>
    <cellStyle name="常规 2 2 2 22" xfId="2075"/>
    <cellStyle name="常规 2 2 2 17" xfId="2076"/>
    <cellStyle name="常规 2 2 2 18" xfId="2077"/>
    <cellStyle name="常规 2 2 2 18 2" xfId="2078"/>
    <cellStyle name="注释 3 9 2" xfId="2079"/>
    <cellStyle name="常规 4 9 2 9 2 2" xfId="2080"/>
    <cellStyle name="常规 2 2 2 19" xfId="2081"/>
    <cellStyle name="常规 2 2 2 2" xfId="2082"/>
    <cellStyle name="常规 2 2 2 2 2" xfId="2083"/>
    <cellStyle name="好_2013年上级 2 5 3 2 2" xfId="2084"/>
    <cellStyle name="常规 2 2 2 3" xfId="2085"/>
    <cellStyle name="常规 2 2 2 3 2" xfId="2086"/>
    <cellStyle name="常规 5 2 2 9 3" xfId="2087"/>
    <cellStyle name="常规 2 2 2 3 2 2" xfId="2088"/>
    <cellStyle name="常规 5 2 2 9 3 2" xfId="2089"/>
    <cellStyle name="常规 2 4 14" xfId="2090"/>
    <cellStyle name="常规 2 2 2 3 2 2 2" xfId="2091"/>
    <cellStyle name="常规 5 2 2 9 4" xfId="2092"/>
    <cellStyle name="常规 2 2 2 3 2 3" xfId="2093"/>
    <cellStyle name="常规 2 2 2 3 3 2 2" xfId="2094"/>
    <cellStyle name="常规 2 2 2 3 3 3" xfId="2095"/>
    <cellStyle name="强调文字颜色 1 2" xfId="2096"/>
    <cellStyle name="常规 2 2 2 4 2" xfId="2097"/>
    <cellStyle name="强调文字颜色 1 2 2" xfId="2098"/>
    <cellStyle name="常规 2 2 2 4 2 2" xfId="2099"/>
    <cellStyle name="常规 2 2 2 4 2 2 2" xfId="2100"/>
    <cellStyle name="常规 24 2 10 2" xfId="2101"/>
    <cellStyle name="常规 2 2 2 4 2 3" xfId="2102"/>
    <cellStyle name="常规 24 2 11 2" xfId="2103"/>
    <cellStyle name="常规 2 2 2 4 3 3" xfId="2104"/>
    <cellStyle name="强调文字颜色 2 2" xfId="2105"/>
    <cellStyle name="常规 2 2 2 5 2" xfId="2106"/>
    <cellStyle name="强调文字颜色 2 2 2" xfId="2107"/>
    <cellStyle name="常规 4 9 2 4 4" xfId="2108"/>
    <cellStyle name="常规 2 2 2 5 2 2" xfId="2109"/>
    <cellStyle name="常规 2 2 2 5 2 2 2" xfId="2110"/>
    <cellStyle name="常规 2 2 2 5 2 3" xfId="2111"/>
    <cellStyle name="好_2013年上级 2 3 2 2 2" xfId="2112"/>
    <cellStyle name="常规 2 2 2 5 3" xfId="2113"/>
    <cellStyle name="常规 2 2 2 5 3 3" xfId="2114"/>
    <cellStyle name="好_2013年上级 2 6 2 2" xfId="2115"/>
    <cellStyle name="常规 2 2 2 5 4" xfId="2116"/>
    <cellStyle name="强调文字颜色 3 2" xfId="2117"/>
    <cellStyle name="常规 2 2 2 6 2" xfId="2118"/>
    <cellStyle name="强调文字颜色 3 2 2" xfId="2119"/>
    <cellStyle name="常规 2 2 2 6 2 2" xfId="2120"/>
    <cellStyle name="常规 2 2 2 6 2 2 2" xfId="2121"/>
    <cellStyle name="常规 2 2 2 6 2 3" xfId="2122"/>
    <cellStyle name="常规 2 2 2 6 3" xfId="2123"/>
    <cellStyle name="常规 2 2 2 6 3 2" xfId="2124"/>
    <cellStyle name="常规 2 2 2 6 3 3" xfId="2125"/>
    <cellStyle name="好_2013年上级 2 6 3 2" xfId="2126"/>
    <cellStyle name="常规 2 2 2 6 4" xfId="2127"/>
    <cellStyle name="强调文字颜色 4 2" xfId="2128"/>
    <cellStyle name="常规 5 4 11 2 2" xfId="2129"/>
    <cellStyle name="常规 2 2 2 7 2" xfId="2130"/>
    <cellStyle name="强调文字颜色 4 2 2" xfId="2131"/>
    <cellStyle name="常规 2 2 2 7 2 2" xfId="2132"/>
    <cellStyle name="常规 5 3 21" xfId="2133"/>
    <cellStyle name="常规 5 3 16" xfId="2134"/>
    <cellStyle name="常规 2 3 9 2 3" xfId="2135"/>
    <cellStyle name="常规 2 2 2 7 2 2 2" xfId="2136"/>
    <cellStyle name="常规 2 2 2 7 2 3" xfId="2137"/>
    <cellStyle name="常规 2 2 2 7 3" xfId="2138"/>
    <cellStyle name="常规 2 2 2 7 3 2" xfId="2139"/>
    <cellStyle name="常规 2 2 2 7 3 3" xfId="2140"/>
    <cellStyle name="常规 2 2 2 7 4" xfId="2141"/>
    <cellStyle name="强调文字颜色 5 2" xfId="2142"/>
    <cellStyle name="常规 2 2 2 8 2" xfId="2143"/>
    <cellStyle name="强调文字颜色 5 2 2" xfId="2144"/>
    <cellStyle name="常规 2 2 2 8 2 2" xfId="2145"/>
    <cellStyle name="常规 2 2 2 8 2 3" xfId="2146"/>
    <cellStyle name="常规 5 4 4 2 2" xfId="2147"/>
    <cellStyle name="常规 2 2 2 8 3" xfId="2148"/>
    <cellStyle name="常规 5 4 4 2 2 2" xfId="2149"/>
    <cellStyle name="常规 5 4 19" xfId="2150"/>
    <cellStyle name="常规 2 2 2 8 3 2" xfId="2151"/>
    <cellStyle name="常规 2 2 2 8 3 3" xfId="2152"/>
    <cellStyle name="强调文字颜色 6 2" xfId="2153"/>
    <cellStyle name="常规 2 2 2 9 2" xfId="2154"/>
    <cellStyle name="强调文字颜色 6 2 2" xfId="2155"/>
    <cellStyle name="常规 2 2 2 9 2 2" xfId="2156"/>
    <cellStyle name="常规 2 2 2 9 2 2 2" xfId="2157"/>
    <cellStyle name="常规 2 2 2 9 2 3" xfId="2158"/>
    <cellStyle name="常规 5 4 4 3 2" xfId="2159"/>
    <cellStyle name="常规 2 2 2 9 3" xfId="2160"/>
    <cellStyle name="常规 5 4 4 3 2 2" xfId="2161"/>
    <cellStyle name="常规 2 2 2 9 3 2" xfId="2162"/>
    <cellStyle name="常规 2 2 2 9 3 2 2" xfId="2163"/>
    <cellStyle name="常规 4 2 9 2 2 2" xfId="2164"/>
    <cellStyle name="常规 2 2 2 9 3 3" xfId="2165"/>
    <cellStyle name="常规 2 2 3" xfId="2166"/>
    <cellStyle name="常规 2 2 3 2" xfId="2167"/>
    <cellStyle name="常规 2 2 3 2 2" xfId="2168"/>
    <cellStyle name="常规 2 2 3 3" xfId="2169"/>
    <cellStyle name="常规 2 2 4" xfId="2170"/>
    <cellStyle name="常规 2 3 10 4" xfId="2171"/>
    <cellStyle name="常规 2 2 4 2" xfId="2172"/>
    <cellStyle name="常规 2 2 4 2 2" xfId="2173"/>
    <cellStyle name="常规 2 2 4 3" xfId="2174"/>
    <cellStyle name="常规 2 2 5" xfId="2175"/>
    <cellStyle name="常规 4 2 8 3 2 2" xfId="2176"/>
    <cellStyle name="常规 2 3" xfId="2177"/>
    <cellStyle name="常规 5 4 9 4" xfId="2178"/>
    <cellStyle name="常规 2 3 10" xfId="2179"/>
    <cellStyle name="常规 2 3 10 2" xfId="2180"/>
    <cellStyle name="常规 2 3 10 2 2" xfId="2181"/>
    <cellStyle name="常规 2 3 10 2 2 2" xfId="2182"/>
    <cellStyle name="常规 9 2 2 2 2 2" xfId="2183"/>
    <cellStyle name="常规 2 3 10 2 3" xfId="2184"/>
    <cellStyle name="常规 2 3 10 3" xfId="2185"/>
    <cellStyle name="常规 2 3 10 3 2" xfId="2186"/>
    <cellStyle name="常规 2 3 10 3 2 2" xfId="2187"/>
    <cellStyle name="常规 2 3 10 3 3" xfId="2188"/>
    <cellStyle name="常规 2 3 11" xfId="2189"/>
    <cellStyle name="常规 2 3 11 2" xfId="2190"/>
    <cellStyle name="常规 2 3 11 2 2" xfId="2191"/>
    <cellStyle name="常规 2 3 11 3" xfId="2192"/>
    <cellStyle name="常规 2 4 13 2" xfId="2193"/>
    <cellStyle name="常规 2 3 12" xfId="2194"/>
    <cellStyle name="常规 2 3 12 2" xfId="2195"/>
    <cellStyle name="常规 2 3 12 2 2" xfId="2196"/>
    <cellStyle name="常规 2 3 12 3" xfId="2197"/>
    <cellStyle name="常规 2 3 13" xfId="2198"/>
    <cellStyle name="注释 2 6 2 3" xfId="2199"/>
    <cellStyle name="常规 2 3 13 2" xfId="2200"/>
    <cellStyle name="常规 2 3 14" xfId="2201"/>
    <cellStyle name="注释 2 6 3 3" xfId="2202"/>
    <cellStyle name="常规 2 3 14 2" xfId="2203"/>
    <cellStyle name="常规 9 2 20 2" xfId="2204"/>
    <cellStyle name="常规 9 2 15 2" xfId="2205"/>
    <cellStyle name="常规 2 3 20" xfId="2206"/>
    <cellStyle name="常规 2 3 15" xfId="2207"/>
    <cellStyle name="常规 2 3 20 2" xfId="2208"/>
    <cellStyle name="常规 2 3 15 2" xfId="2209"/>
    <cellStyle name="常规 2 3 21 2" xfId="2210"/>
    <cellStyle name="常规 2 3 16 2" xfId="2211"/>
    <cellStyle name="常规 5 6 2" xfId="2212"/>
    <cellStyle name="常规 4 3 4 2" xfId="2213"/>
    <cellStyle name="常规 2 3 22" xfId="2214"/>
    <cellStyle name="常规 2 3 17" xfId="2215"/>
    <cellStyle name="常规_09年决算参阅资料(常委会定)" xfId="2216"/>
    <cellStyle name="常规 5 6 2 2" xfId="2217"/>
    <cellStyle name="常规 4 3 4 2 2" xfId="2218"/>
    <cellStyle name="常规 2 3 17 2" xfId="2219"/>
    <cellStyle name="常规 5 6 3" xfId="2220"/>
    <cellStyle name="常规 4 3 4 3" xfId="2221"/>
    <cellStyle name="常规 2 3 18" xfId="2222"/>
    <cellStyle name="货币 2 2 6 3 2" xfId="2223"/>
    <cellStyle name="常规 4 3 4 4" xfId="2224"/>
    <cellStyle name="常规 2 3 19" xfId="2225"/>
    <cellStyle name="货币 2 2 6 3 2 2" xfId="2226"/>
    <cellStyle name="常规 2 3 19 2" xfId="2227"/>
    <cellStyle name="货币 2 2 10 3 3" xfId="2228"/>
    <cellStyle name="常规 2 3 2" xfId="2229"/>
    <cellStyle name="常规 2 3 2 2" xfId="2230"/>
    <cellStyle name="常规 2 3 2 2 2" xfId="2231"/>
    <cellStyle name="常规 2 3 2 2 2 2" xfId="2232"/>
    <cellStyle name="常规 8 2 6 2 2" xfId="2233"/>
    <cellStyle name="常规 2 3 2 2 3" xfId="2234"/>
    <cellStyle name="常规 2 3 2 3" xfId="2235"/>
    <cellStyle name="常规 2 3 2 3 2" xfId="2236"/>
    <cellStyle name="常规 2 3 2 3 2 2" xfId="2237"/>
    <cellStyle name="常规 8 2 6 3 2" xfId="2238"/>
    <cellStyle name="常规 2 3 2 3 3" xfId="2239"/>
    <cellStyle name="常规 2 3 2 4" xfId="2240"/>
    <cellStyle name="常规 4 3 10" xfId="2241"/>
    <cellStyle name="常规 2 3 3" xfId="2242"/>
    <cellStyle name="常规 4 3 10 2" xfId="2243"/>
    <cellStyle name="常规 2 3 3 2" xfId="2244"/>
    <cellStyle name="常规 4 3 10 2 2" xfId="2245"/>
    <cellStyle name="常规 2 3 3 2 2" xfId="2246"/>
    <cellStyle name="常规 4 3 10 2 2 2" xfId="2247"/>
    <cellStyle name="常规 2 3 3 2 2 2" xfId="2248"/>
    <cellStyle name="常规 8 2 7 2 2" xfId="2249"/>
    <cellStyle name="常规 4 3 10 2 3" xfId="2250"/>
    <cellStyle name="常规 2 3 3 2 3" xfId="2251"/>
    <cellStyle name="常规 4 3 10 3" xfId="2252"/>
    <cellStyle name="常规 2 3 3 3" xfId="2253"/>
    <cellStyle name="常规 4 3 10 3 2" xfId="2254"/>
    <cellStyle name="常规 2 3 3 3 2" xfId="2255"/>
    <cellStyle name="好_2013年上级 2 7 3" xfId="2256"/>
    <cellStyle name="常规 4 3 10 3 2 2" xfId="2257"/>
    <cellStyle name="常规 2 3 3 3 2 2" xfId="2258"/>
    <cellStyle name="常规 8 2 7 3 2" xfId="2259"/>
    <cellStyle name="常规 4 3 10 3 3" xfId="2260"/>
    <cellStyle name="常规 2 3 3 3 3" xfId="2261"/>
    <cellStyle name="常规 4 3 10 4" xfId="2262"/>
    <cellStyle name="常规 2 3 3 4" xfId="2263"/>
    <cellStyle name="常规 4 3 11" xfId="2264"/>
    <cellStyle name="常规 2 3 4" xfId="2265"/>
    <cellStyle name="常规 4 3 11 2" xfId="2266"/>
    <cellStyle name="常规 2 3 4 2" xfId="2267"/>
    <cellStyle name="常规 4 3 20" xfId="2268"/>
    <cellStyle name="常规 4 3 15" xfId="2269"/>
    <cellStyle name="常规 4 3 11 2 2" xfId="2270"/>
    <cellStyle name="常规 2 3 8" xfId="2271"/>
    <cellStyle name="常规 2 3 4 2 2" xfId="2272"/>
    <cellStyle name="常规 4 3 20 2" xfId="2273"/>
    <cellStyle name="常规 4 3 15 2" xfId="2274"/>
    <cellStyle name="常规 2 3 8 2" xfId="2275"/>
    <cellStyle name="常规 2 3 4 2 2 2" xfId="2276"/>
    <cellStyle name="常规 8 2 8 2 2" xfId="2277"/>
    <cellStyle name="常规 4 3 21" xfId="2278"/>
    <cellStyle name="常规 4 3 16" xfId="2279"/>
    <cellStyle name="常规 2 3 9" xfId="2280"/>
    <cellStyle name="常规 2 3 4 2 3" xfId="2281"/>
    <cellStyle name="常规 4 3 11 3" xfId="2282"/>
    <cellStyle name="常规 2 3 4 3" xfId="2283"/>
    <cellStyle name="常规 2 4 8" xfId="2284"/>
    <cellStyle name="常规 2 3 4 3 2" xfId="2285"/>
    <cellStyle name="常规 8 2 19" xfId="2286"/>
    <cellStyle name="常规 2 4 8 2" xfId="2287"/>
    <cellStyle name="常规 2 3 4 3 2 2" xfId="2288"/>
    <cellStyle name="常规 8 2 8 3 2" xfId="2289"/>
    <cellStyle name="常规 2 4 9" xfId="2290"/>
    <cellStyle name="常规 2 3 4 3 3" xfId="2291"/>
    <cellStyle name="常规 2 3 4 4" xfId="2292"/>
    <cellStyle name="常规 3 3 8 2" xfId="2293"/>
    <cellStyle name="常规 2 3 5 2 2 2" xfId="2294"/>
    <cellStyle name="常规 8 2 9 2 2" xfId="2295"/>
    <cellStyle name="常规 3 3 9" xfId="2296"/>
    <cellStyle name="常规 2 3 5 2 3" xfId="2297"/>
    <cellStyle name="常规 2 3 5 3 2 2" xfId="2298"/>
    <cellStyle name="常规 8 2 9 3 2" xfId="2299"/>
    <cellStyle name="常规 2 3 5 3 3" xfId="2300"/>
    <cellStyle name="常规 4 3 13 2" xfId="2301"/>
    <cellStyle name="常规 2 3 6 2" xfId="2302"/>
    <cellStyle name="常规 4 3 8" xfId="2303"/>
    <cellStyle name="常规 2 3 6 2 2" xfId="2304"/>
    <cellStyle name="常规 4 3 8 2" xfId="2305"/>
    <cellStyle name="常规 2 3 6 2 2 2" xfId="2306"/>
    <cellStyle name="常规 4 3 9" xfId="2307"/>
    <cellStyle name="常规 2 3 6 2 3" xfId="2308"/>
    <cellStyle name="常规 2 3 6 3" xfId="2309"/>
    <cellStyle name="好_2013专项转支 2 5" xfId="2310"/>
    <cellStyle name="常规 2 3 6 3 2" xfId="2311"/>
    <cellStyle name="好_2013专项转支 2 5 2" xfId="2312"/>
    <cellStyle name="常规 2 3 6 3 2 2" xfId="2313"/>
    <cellStyle name="好_2013专项转支 2 8 2 2 2" xfId="2314"/>
    <cellStyle name="好_2013专项转支 2 6" xfId="2315"/>
    <cellStyle name="常规 2 3 6 3 3" xfId="2316"/>
    <cellStyle name="常规 2 3 6 4" xfId="2317"/>
    <cellStyle name="常规 4 3 14" xfId="2318"/>
    <cellStyle name="常规 2 3 7" xfId="2319"/>
    <cellStyle name="常规 4 3 14 2" xfId="2320"/>
    <cellStyle name="常规 2 3 7 2" xfId="2321"/>
    <cellStyle name="常规 5 3 8" xfId="2322"/>
    <cellStyle name="常规 2 3 7 2 2" xfId="2323"/>
    <cellStyle name="常规 5 3 8 2" xfId="2324"/>
    <cellStyle name="常规 2 3 7 2 2 2" xfId="2325"/>
    <cellStyle name="常规 5 3 9" xfId="2326"/>
    <cellStyle name="常规 2 3 7 2 3" xfId="2327"/>
    <cellStyle name="常规 2 3 7 3" xfId="2328"/>
    <cellStyle name="常规 5 4 8" xfId="2329"/>
    <cellStyle name="常规 2 3 7 3 2" xfId="2330"/>
    <cellStyle name="好_2013专项转支 2 8 3 2 2" xfId="2331"/>
    <cellStyle name="常规 5 4 9" xfId="2332"/>
    <cellStyle name="常规 2 3 7 3 3" xfId="2333"/>
    <cellStyle name="常规 2 3 7 4" xfId="2334"/>
    <cellStyle name="常规 2 3 8 2 2" xfId="2335"/>
    <cellStyle name="常规 2 3 8 2 3" xfId="2336"/>
    <cellStyle name="常规 7 2 3 2 2" xfId="2337"/>
    <cellStyle name="常规 2 3 8 3" xfId="2338"/>
    <cellStyle name="常规 7 2 3 2 2 2" xfId="2339"/>
    <cellStyle name="常规 2 3 8 3 2" xfId="2340"/>
    <cellStyle name="常规 2 3 8 3 3" xfId="2341"/>
    <cellStyle name="常规 7 2 3 2 3" xfId="2342"/>
    <cellStyle name="常规 3 3 5 2 2 2" xfId="2343"/>
    <cellStyle name="常规 2 3 8 4" xfId="2344"/>
    <cellStyle name="常规 8 2 8 2 2 2" xfId="2345"/>
    <cellStyle name="常规 4 3 21 2" xfId="2346"/>
    <cellStyle name="常规 4 3 16 2" xfId="2347"/>
    <cellStyle name="常规 2 3 9 2" xfId="2348"/>
    <cellStyle name="常规 5 3 20" xfId="2349"/>
    <cellStyle name="常规 5 3 15" xfId="2350"/>
    <cellStyle name="常规 2 3 9 2 2" xfId="2351"/>
    <cellStyle name="好_2013年上级 2 21" xfId="2352"/>
    <cellStyle name="好_2013年上级 2 16" xfId="2353"/>
    <cellStyle name="常规 5 3 20 2" xfId="2354"/>
    <cellStyle name="常规 5 3 15 2" xfId="2355"/>
    <cellStyle name="常规 2 3 9 2 2 2" xfId="2356"/>
    <cellStyle name="常规 7 2 3 3 2" xfId="2357"/>
    <cellStyle name="常规 2 3 9 3" xfId="2358"/>
    <cellStyle name="常规 2 3 9 3 2 2" xfId="2359"/>
    <cellStyle name="常规 2 3 9 3 3" xfId="2360"/>
    <cellStyle name="常规 9 2 9 2 2 2" xfId="2361"/>
    <cellStyle name="常规 7 2 3 3 3" xfId="2362"/>
    <cellStyle name="常规 2 3 9 4" xfId="2363"/>
    <cellStyle name="常规 7 2 10 2 2" xfId="2364"/>
    <cellStyle name="常规 2 4" xfId="2365"/>
    <cellStyle name="注释 2 12 2 2" xfId="2366"/>
    <cellStyle name="常规 2 4 10" xfId="2367"/>
    <cellStyle name="常规 2 4 10 2" xfId="2368"/>
    <cellStyle name="常规 2 4 10 2 2" xfId="2369"/>
    <cellStyle name="好_2013专项转支 2 20" xfId="2370"/>
    <cellStyle name="好_2013专项转支 2 15" xfId="2371"/>
    <cellStyle name="常规 2 4 10 2 2 2" xfId="2372"/>
    <cellStyle name="常规 9 2 7 2 2 2" xfId="2373"/>
    <cellStyle name="常规 2 4 10 2 3" xfId="2374"/>
    <cellStyle name="常规 2 4 10 3" xfId="2375"/>
    <cellStyle name="注释 2 3 2 3" xfId="2376"/>
    <cellStyle name="常规 2 4 10 3 2" xfId="2377"/>
    <cellStyle name="常规 2 4 10 3 2 2" xfId="2378"/>
    <cellStyle name="常规 2 4 10 3 3" xfId="2379"/>
    <cellStyle name="常规 2 4 10 4" xfId="2380"/>
    <cellStyle name="常规 2 4 11" xfId="2381"/>
    <cellStyle name="常规 2 4 11 2" xfId="2382"/>
    <cellStyle name="常规 2 4 11 2 2" xfId="2383"/>
    <cellStyle name="常规 2 4 11 3" xfId="2384"/>
    <cellStyle name="常规 4 3 9 3 2" xfId="2385"/>
    <cellStyle name="常规 2 4 18 2" xfId="2386"/>
    <cellStyle name="常规 2 4 12" xfId="2387"/>
    <cellStyle name="常规 2 4 12 3" xfId="2388"/>
    <cellStyle name="常规 6 2 8 2 2 2" xfId="2389"/>
    <cellStyle name="常规 4 3 9 3 3" xfId="2390"/>
    <cellStyle name="常规 2 4 13" xfId="2391"/>
    <cellStyle name="常规 5 2 2 9 3 2 2" xfId="2392"/>
    <cellStyle name="常规 2 4 14 2" xfId="2393"/>
    <cellStyle name="常规 7 2 9 2 2 2" xfId="2394"/>
    <cellStyle name="常规 5 2 2 9 3 3" xfId="2395"/>
    <cellStyle name="常规 2 4 20" xfId="2396"/>
    <cellStyle name="常规 2 4 15" xfId="2397"/>
    <cellStyle name="常规 2 4 20 2" xfId="2398"/>
    <cellStyle name="常规 2 4 15 2" xfId="2399"/>
    <cellStyle name="常规 2 4 21" xfId="2400"/>
    <cellStyle name="常规 2 4 16" xfId="2401"/>
    <cellStyle name="常规 4 3 9 2" xfId="2402"/>
    <cellStyle name="常规 2 4 22" xfId="2403"/>
    <cellStyle name="常规 2 4 17" xfId="2404"/>
    <cellStyle name="常规 4 3 9 2 2" xfId="2405"/>
    <cellStyle name="常规 2 4 17 2" xfId="2406"/>
    <cellStyle name="常规 4 3 9 3" xfId="2407"/>
    <cellStyle name="常规 2 4 18" xfId="2408"/>
    <cellStyle name="常规 4 3 9 4" xfId="2409"/>
    <cellStyle name="常规 2 4 19" xfId="2410"/>
    <cellStyle name="常规 2 4 19 2" xfId="2411"/>
    <cellStyle name="常规 7 2 10 2 2 2" xfId="2412"/>
    <cellStyle name="常规 2 4 2" xfId="2413"/>
    <cellStyle name="注释 2 12 3" xfId="2414"/>
    <cellStyle name="常规 2 4 2 2" xfId="2415"/>
    <cellStyle name="常规 2 4 2 2 2" xfId="2416"/>
    <cellStyle name="常规 2 4 2 2 2 2" xfId="2417"/>
    <cellStyle name="常规 2 4 2 2 3" xfId="2418"/>
    <cellStyle name="常规 2 4 2 3" xfId="2419"/>
    <cellStyle name="常规 2 4 2 3 2" xfId="2420"/>
    <cellStyle name="常规 7 2 3 3" xfId="2421"/>
    <cellStyle name="常规 2 4 2 3 2 2" xfId="2422"/>
    <cellStyle name="常规 2 4 2 3 3" xfId="2423"/>
    <cellStyle name="常规 2 4 2 4" xfId="2424"/>
    <cellStyle name="常规 2 4 3" xfId="2425"/>
    <cellStyle name="常规 2 4 3 2" xfId="2426"/>
    <cellStyle name="常规 2 4 3 3" xfId="2427"/>
    <cellStyle name="常规 2 4 3 3 2" xfId="2428"/>
    <cellStyle name="常规 2 4 3 3 3" xfId="2429"/>
    <cellStyle name="注释 3 6 2 2 2" xfId="2430"/>
    <cellStyle name="货币 2 2 10 2 2" xfId="2431"/>
    <cellStyle name="常规 2 4 3 4" xfId="2432"/>
    <cellStyle name="常规 2 4 4" xfId="2433"/>
    <cellStyle name="常规 2 4 4 2" xfId="2434"/>
    <cellStyle name="常规 2 4 4 2 2" xfId="2435"/>
    <cellStyle name="常规 3 3 20" xfId="2436"/>
    <cellStyle name="常规 3 3 15" xfId="2437"/>
    <cellStyle name="常规 2 4 4 2 2 2" xfId="2438"/>
    <cellStyle name="常规 2 4 4 2 3" xfId="2439"/>
    <cellStyle name="常规 2 4 4 3" xfId="2440"/>
    <cellStyle name="货币 2 2 10 3 2" xfId="2441"/>
    <cellStyle name="常规 2 4 4 4" xfId="2442"/>
    <cellStyle name="常规 2 4 5 2 2" xfId="2443"/>
    <cellStyle name="好_2013年上级 2 7 2 3" xfId="2444"/>
    <cellStyle name="常规 2 4 5 2 2 2" xfId="2445"/>
    <cellStyle name="常规 5 3 19 2" xfId="2446"/>
    <cellStyle name="常规 2 4 5 2 3" xfId="2447"/>
    <cellStyle name="常规 2 4 5 3" xfId="2448"/>
    <cellStyle name="注释 2 10 3" xfId="2449"/>
    <cellStyle name="常规 2 4 5 3 2" xfId="2450"/>
    <cellStyle name="注释 2 10 3 2" xfId="2451"/>
    <cellStyle name="好_2013年上级 2 8 2 3" xfId="2452"/>
    <cellStyle name="常规 2 4 5 3 2 2" xfId="2453"/>
    <cellStyle name="注释 2 10 4" xfId="2454"/>
    <cellStyle name="常规 5 4 10 3 2 2" xfId="2455"/>
    <cellStyle name="常规 2 4 5 3 3" xfId="2456"/>
    <cellStyle name="常规 2 4 5 4" xfId="2457"/>
    <cellStyle name="常规 2 4 6 2" xfId="2458"/>
    <cellStyle name="常规 3 3 10 2 2" xfId="2459"/>
    <cellStyle name="常规 2 4 6 3" xfId="2460"/>
    <cellStyle name="常规 5 2 2 8" xfId="2461"/>
    <cellStyle name="常规 3 3 10 2 2 2" xfId="2462"/>
    <cellStyle name="常规 2 4 6 3 2" xfId="2463"/>
    <cellStyle name="好_2013专项转支 2 9 2 2 2" xfId="2464"/>
    <cellStyle name="常规 5 2 2 9" xfId="2465"/>
    <cellStyle name="常规 2 4 6 3 3" xfId="2466"/>
    <cellStyle name="常规 3 3 10 2 3" xfId="2467"/>
    <cellStyle name="常规 2 4 6 4" xfId="2468"/>
    <cellStyle name="常规 2 4 7" xfId="2469"/>
    <cellStyle name="常规 2 4 7 2" xfId="2470"/>
    <cellStyle name="常规 2 4 7 2 2" xfId="2471"/>
    <cellStyle name="常规 2 4 7 2 3" xfId="2472"/>
    <cellStyle name="好_项目支出预算明细表（按功能科目）" xfId="2473"/>
    <cellStyle name="常规 3 3 10 3 2" xfId="2474"/>
    <cellStyle name="常规 2 4 7 3" xfId="2475"/>
    <cellStyle name="常规 3 3 10 3 2 2" xfId="2476"/>
    <cellStyle name="常规 2 4 7 3 2" xfId="2477"/>
    <cellStyle name="常规 2 4 7 3 2 2" xfId="2478"/>
    <cellStyle name="好_2013专项转支 2 9 3 2 2" xfId="2479"/>
    <cellStyle name="常规 2 4 7 3 3" xfId="2480"/>
    <cellStyle name="常规 8 2 19 2" xfId="2481"/>
    <cellStyle name="常规 2 4 8 2 2" xfId="2482"/>
    <cellStyle name="常规 6 2 22" xfId="2483"/>
    <cellStyle name="常规 6 2 17" xfId="2484"/>
    <cellStyle name="常规 2 4 8 2 2 2" xfId="2485"/>
    <cellStyle name="常规 2 4 8 2 3" xfId="2486"/>
    <cellStyle name="常规 7 2 4 2 2" xfId="2487"/>
    <cellStyle name="常规 2 4 8 3" xfId="2488"/>
    <cellStyle name="常规 7 2 4 2 2 2" xfId="2489"/>
    <cellStyle name="常规 2 4 8 3 2" xfId="2490"/>
    <cellStyle name="常规 2 4 8 3 2 2" xfId="2491"/>
    <cellStyle name="常规 2 4 8 3 3" xfId="2492"/>
    <cellStyle name="常规 7 2 4 2 3" xfId="2493"/>
    <cellStyle name="常规 3 3 5 3 2 2" xfId="2494"/>
    <cellStyle name="常规 2 4 8 4" xfId="2495"/>
    <cellStyle name="好_2013专项转支" xfId="2496"/>
    <cellStyle name="常规_预算执行2000预算2001" xfId="2497"/>
    <cellStyle name="常规 8 2 8 3 2 2" xfId="2498"/>
    <cellStyle name="常规 2 4 9 2" xfId="2499"/>
    <cellStyle name="常规 7 2 4 3 2" xfId="2500"/>
    <cellStyle name="常规 2 4 9 3" xfId="2501"/>
    <cellStyle name="常规 9 2 9 3 2 2" xfId="2502"/>
    <cellStyle name="常规 7 2 4 3 3" xfId="2503"/>
    <cellStyle name="常规 2 4 9 4" xfId="2504"/>
    <cellStyle name="常规 7 2 10 2 3" xfId="2505"/>
    <cellStyle name="常规 2 5" xfId="2506"/>
    <cellStyle name="常规 2 5 2" xfId="2507"/>
    <cellStyle name="常规 2 5 2 2" xfId="2508"/>
    <cellStyle name="常规 2 5 3" xfId="2509"/>
    <cellStyle name="常规 2 6" xfId="2510"/>
    <cellStyle name="常规 2 6 2" xfId="2511"/>
    <cellStyle name="常规 2 6 2 2" xfId="2512"/>
    <cellStyle name="常规 2 6 3" xfId="2513"/>
    <cellStyle name="常规 24 2 10 2 2" xfId="2514"/>
    <cellStyle name="常规 24 2 10 2 3" xfId="2515"/>
    <cellStyle name="常规 24 2 10 3" xfId="2516"/>
    <cellStyle name="常规 24 2 10 3 2" xfId="2517"/>
    <cellStyle name="常规 24 2 10 3 3" xfId="2518"/>
    <cellStyle name="常规 24 2 10 4" xfId="2519"/>
    <cellStyle name="常规 4 3 8 3 2 2" xfId="2520"/>
    <cellStyle name="常规 24 2 11" xfId="2521"/>
    <cellStyle name="常规 24 2 11 3" xfId="2522"/>
    <cellStyle name="常规 24 2 12" xfId="2523"/>
    <cellStyle name="常规 24 2 12 2" xfId="2524"/>
    <cellStyle name="常规 24 2 12 3" xfId="2525"/>
    <cellStyle name="常规 5 3 9 3 2 2" xfId="2526"/>
    <cellStyle name="常规 24 2 13" xfId="2527"/>
    <cellStyle name="常规 24 2 13 2" xfId="2528"/>
    <cellStyle name="常规 24 2 14" xfId="2529"/>
    <cellStyle name="常规 24 2 20" xfId="2530"/>
    <cellStyle name="常规 24 2 15" xfId="2531"/>
    <cellStyle name="常规 24 2 20 2" xfId="2532"/>
    <cellStyle name="常规 24 2 15 2" xfId="2533"/>
    <cellStyle name="常规 3 3 3 2" xfId="2534"/>
    <cellStyle name="常规 24 2 21" xfId="2535"/>
    <cellStyle name="常规 24 2 16" xfId="2536"/>
    <cellStyle name="常规 3 3 3 2 2" xfId="2537"/>
    <cellStyle name="常规 24 2 21 2" xfId="2538"/>
    <cellStyle name="常规 24 2 16 2" xfId="2539"/>
    <cellStyle name="常规 3 3 3 3" xfId="2540"/>
    <cellStyle name="常规 24 2 22" xfId="2541"/>
    <cellStyle name="常规 24 2 17" xfId="2542"/>
    <cellStyle name="常规 3 3 3 4" xfId="2543"/>
    <cellStyle name="常规 24 2 18" xfId="2544"/>
    <cellStyle name="常规 24 2 19" xfId="2545"/>
    <cellStyle name="常规 24 2 19 2" xfId="2546"/>
    <cellStyle name="常规 24 2 2 3 2 2" xfId="2547"/>
    <cellStyle name="常规 24 2 2 4" xfId="2548"/>
    <cellStyle name="常规 24 2 3 3 2" xfId="2549"/>
    <cellStyle name="常规 24 2 3 3 2 2" xfId="2550"/>
    <cellStyle name="常规 24 2 3 3 3" xfId="2551"/>
    <cellStyle name="常规 24 2 3 4" xfId="2552"/>
    <cellStyle name="常规 24 2 4 4" xfId="2553"/>
    <cellStyle name="好_2013专项转支 2 19" xfId="2554"/>
    <cellStyle name="常规 24 2 5" xfId="2555"/>
    <cellStyle name="常规 24 2 5 4" xfId="2556"/>
    <cellStyle name="常规 24 2 6 4" xfId="2557"/>
    <cellStyle name="常规 24 2 7 4" xfId="2558"/>
    <cellStyle name="常规 24 2 8" xfId="2559"/>
    <cellStyle name="常规 24 2 8 2" xfId="2560"/>
    <cellStyle name="常规 24 2 8 3" xfId="2561"/>
    <cellStyle name="常规 24 2 8 4" xfId="2562"/>
    <cellStyle name="常规 24 2 9" xfId="2563"/>
    <cellStyle name="常规 24 2 9 2" xfId="2564"/>
    <cellStyle name="常规 5 2 2 7 2 3" xfId="2565"/>
    <cellStyle name="常规 24 2 9 2 2" xfId="2566"/>
    <cellStyle name="常规 24 2 9 2 2 2" xfId="2567"/>
    <cellStyle name="常规 24 2 9 2 3" xfId="2568"/>
    <cellStyle name="常规 24 2 9 3" xfId="2569"/>
    <cellStyle name="常规 5 2 2 7 3 3" xfId="2570"/>
    <cellStyle name="常规 24 2 9 3 2" xfId="2571"/>
    <cellStyle name="常规 5 2 2 10 3 3" xfId="2572"/>
    <cellStyle name="常规 24 2 9 3 2 2" xfId="2573"/>
    <cellStyle name="常规 24 2 9 3 3" xfId="2574"/>
    <cellStyle name="常规 30" xfId="2575"/>
    <cellStyle name="常规 25" xfId="2576"/>
    <cellStyle name="常规 25 2" xfId="2577"/>
    <cellStyle name="注释 2 2 2 2 2" xfId="2578"/>
    <cellStyle name="常规 31" xfId="2579"/>
    <cellStyle name="常规 26" xfId="2580"/>
    <cellStyle name="常规 3 2" xfId="2581"/>
    <cellStyle name="常规 3 2 2" xfId="2582"/>
    <cellStyle name="常规 6 2 14" xfId="2583"/>
    <cellStyle name="常规 3 2 2 2" xfId="2584"/>
    <cellStyle name="常规 6 2 14 2" xfId="2585"/>
    <cellStyle name="常规 3 2 2 2 2" xfId="2586"/>
    <cellStyle name="好_2013年上级 2 6 3 2 2" xfId="2587"/>
    <cellStyle name="常规 6 2 20" xfId="2588"/>
    <cellStyle name="常规 6 2 15" xfId="2589"/>
    <cellStyle name="常规 3 2 2 3" xfId="2590"/>
    <cellStyle name="常规 3 2 3" xfId="2591"/>
    <cellStyle name="常规 3 2 3 2" xfId="2592"/>
    <cellStyle name="常规 3 2 3 2 2" xfId="2593"/>
    <cellStyle name="常规 3 2 3 3" xfId="2594"/>
    <cellStyle name="常规 3 2 4" xfId="2595"/>
    <cellStyle name="常规 3 3" xfId="2596"/>
    <cellStyle name="常规 3 3 10" xfId="2597"/>
    <cellStyle name="常规 3 3 10 2" xfId="2598"/>
    <cellStyle name="常规 3 3 10 3" xfId="2599"/>
    <cellStyle name="常规 7 2 4 2" xfId="2600"/>
    <cellStyle name="常规 3 3 10 4" xfId="2601"/>
    <cellStyle name="常规 3 3 11 2" xfId="2602"/>
    <cellStyle name="常规 3 3 11 2 2" xfId="2603"/>
    <cellStyle name="常规 3 3 11 3" xfId="2604"/>
    <cellStyle name="常规 3 3 12" xfId="2605"/>
    <cellStyle name="常规 7" xfId="2606"/>
    <cellStyle name="常规 3 3 12 2" xfId="2607"/>
    <cellStyle name="常规 7 2" xfId="2608"/>
    <cellStyle name="常规 3 3 12 2 2" xfId="2609"/>
    <cellStyle name="常规 8" xfId="2610"/>
    <cellStyle name="常规 3 3 12 3" xfId="2611"/>
    <cellStyle name="好_2013年上级 2 2 3 2 2" xfId="2612"/>
    <cellStyle name="常规 3 3 13" xfId="2613"/>
    <cellStyle name="常规 9 2 14" xfId="2614"/>
    <cellStyle name="常规 3 3 13 2" xfId="2615"/>
    <cellStyle name="常规 3 3 14" xfId="2616"/>
    <cellStyle name="常规 3 3 14 2" xfId="2617"/>
    <cellStyle name="常规 3 3 20 2" xfId="2618"/>
    <cellStyle name="常规 3 3 15 2" xfId="2619"/>
    <cellStyle name="常规 8 2 3 2 2" xfId="2620"/>
    <cellStyle name="常规 3 3 21" xfId="2621"/>
    <cellStyle name="常规 3 3 16" xfId="2622"/>
    <cellStyle name="常规 8 2 3 2 2 2" xfId="2623"/>
    <cellStyle name="常规 3 3 21 2" xfId="2624"/>
    <cellStyle name="常规 3 3 16 2" xfId="2625"/>
    <cellStyle name="常规 8 2 3 2 3" xfId="2626"/>
    <cellStyle name="常规 3 3 22" xfId="2627"/>
    <cellStyle name="常规 3 3 17" xfId="2628"/>
    <cellStyle name="常规 3 3 17 2" xfId="2629"/>
    <cellStyle name="常规 3 3 18" xfId="2630"/>
    <cellStyle name="常规 3 3 18 2" xfId="2631"/>
    <cellStyle name="好_2013专项转支 2 3 2 2 2" xfId="2632"/>
    <cellStyle name="常规 3 3 19" xfId="2633"/>
    <cellStyle name="常规 3 3 2" xfId="2634"/>
    <cellStyle name="常规 3 3 2 2" xfId="2635"/>
    <cellStyle name="常规 9 2 9" xfId="2636"/>
    <cellStyle name="常规 3 3 2 2 2" xfId="2637"/>
    <cellStyle name="常规 9 2 9 2" xfId="2638"/>
    <cellStyle name="常规 3 3 2 2 2 2" xfId="2639"/>
    <cellStyle name="常规 9 2 6 2 2" xfId="2640"/>
    <cellStyle name="常规 3 3 2 2 3" xfId="2641"/>
    <cellStyle name="常规 3 3 2 3" xfId="2642"/>
    <cellStyle name="常规 3 3 2 3 2 2" xfId="2643"/>
    <cellStyle name="常规 9 2 6 3 2" xfId="2644"/>
    <cellStyle name="常规 3 3 2 3 3" xfId="2645"/>
    <cellStyle name="常规 3 3 2 4" xfId="2646"/>
    <cellStyle name="常规 3 3 3" xfId="2647"/>
    <cellStyle name="常规 3 3 3 2 2 2" xfId="2648"/>
    <cellStyle name="常规 9 2 7 2 2" xfId="2649"/>
    <cellStyle name="常规 3 3 3 2 3" xfId="2650"/>
    <cellStyle name="常规 3 3 3 3 2 2" xfId="2651"/>
    <cellStyle name="常规 9 2 7 3 2" xfId="2652"/>
    <cellStyle name="常规 3 3 3 3 3" xfId="2653"/>
    <cellStyle name="常规 3 3 4" xfId="2654"/>
    <cellStyle name="常规 3 3 4 2" xfId="2655"/>
    <cellStyle name="常规 42" xfId="2656"/>
    <cellStyle name="常规 37" xfId="2657"/>
    <cellStyle name="常规 3 3 4 2 2" xfId="2658"/>
    <cellStyle name="常规 3 3 4 2 2 2" xfId="2659"/>
    <cellStyle name="常规 9 2 8 2 2" xfId="2660"/>
    <cellStyle name="常规 43" xfId="2661"/>
    <cellStyle name="常规 38" xfId="2662"/>
    <cellStyle name="常规 3 3 4 2 3" xfId="2663"/>
    <cellStyle name="常规 3 3 4 3" xfId="2664"/>
    <cellStyle name="常规 3 3 4 4" xfId="2665"/>
    <cellStyle name="常规 3 3 5 2 2" xfId="2666"/>
    <cellStyle name="常规 9 2 9 2 2" xfId="2667"/>
    <cellStyle name="常规 3 3 5 2 3" xfId="2668"/>
    <cellStyle name="常规 3 3 5 3" xfId="2669"/>
    <cellStyle name="常规 9 2 9 3 2" xfId="2670"/>
    <cellStyle name="常规 3 3 5 3 3" xfId="2671"/>
    <cellStyle name="常规 3 3 5 4" xfId="2672"/>
    <cellStyle name="常规 3 3 6 2" xfId="2673"/>
    <cellStyle name="常规 3 3 6 4" xfId="2674"/>
    <cellStyle name="常规 3 3 6 2 2" xfId="2675"/>
    <cellStyle name="常规 5 3 10 2 3" xfId="2676"/>
    <cellStyle name="常规 3 3 8 4" xfId="2677"/>
    <cellStyle name="常规 3 3 6 2 2 2" xfId="2678"/>
    <cellStyle name="常规 3 3 6 2 3" xfId="2679"/>
    <cellStyle name="常规 3 3 6 3" xfId="2680"/>
    <cellStyle name="常规 3 3 7 4" xfId="2681"/>
    <cellStyle name="常规 3 3 6 3 2" xfId="2682"/>
    <cellStyle name="常规 3 3 6 3 2 2" xfId="2683"/>
    <cellStyle name="常规 3 3 6 3 3" xfId="2684"/>
    <cellStyle name="常规 3 3 7" xfId="2685"/>
    <cellStyle name="常规 3 3 7 2" xfId="2686"/>
    <cellStyle name="常规 3 3 7 2 2" xfId="2687"/>
    <cellStyle name="常规 4 3 8 4" xfId="2688"/>
    <cellStyle name="常规 3 3 7 2 2 2" xfId="2689"/>
    <cellStyle name="常规 3 3 7 2 3" xfId="2690"/>
    <cellStyle name="常规 3 3 7 3" xfId="2691"/>
    <cellStyle name="常规 3 3 7 3 2" xfId="2692"/>
    <cellStyle name="好_2013专项转支 2 5 4" xfId="2693"/>
    <cellStyle name="常规 3 3 7 3 2 2" xfId="2694"/>
    <cellStyle name="常规 3 3 7 3 3" xfId="2695"/>
    <cellStyle name="常规 3 3 8 2 2" xfId="2696"/>
    <cellStyle name="常规 5 3 8 4" xfId="2697"/>
    <cellStyle name="常规 3 3 8 2 2 2" xfId="2698"/>
    <cellStyle name="常规 5 3 10 2 2" xfId="2699"/>
    <cellStyle name="常规 3 3 8 3" xfId="2700"/>
    <cellStyle name="常规 5 3 10 2 2 2" xfId="2701"/>
    <cellStyle name="常规 3 3 8 3 2" xfId="2702"/>
    <cellStyle name="常规 3 3 8 3 3" xfId="2703"/>
    <cellStyle name="常规 8 2 9 2 2 2" xfId="2704"/>
    <cellStyle name="常规 3 3 9 2" xfId="2705"/>
    <cellStyle name="好_2013年上级" xfId="2706"/>
    <cellStyle name="常规 3 3 9 2 2" xfId="2707"/>
    <cellStyle name="好_2013年上级 2" xfId="2708"/>
    <cellStyle name="常规 8 2 10 3 3" xfId="2709"/>
    <cellStyle name="常规 4 9 2 12 3" xfId="2710"/>
    <cellStyle name="常规 3 3 9 2 2 2" xfId="2711"/>
    <cellStyle name="常规 5 2 3 2" xfId="2712"/>
    <cellStyle name="常规 3 3 9 2 3" xfId="2713"/>
    <cellStyle name="常规 5 3 10 3 2" xfId="2714"/>
    <cellStyle name="常规 3 3 9 3" xfId="2715"/>
    <cellStyle name="常规 5 3 10 3 2 2" xfId="2716"/>
    <cellStyle name="常规 3 3 9 3 2" xfId="2717"/>
    <cellStyle name="常规 5 2 4 2" xfId="2718"/>
    <cellStyle name="常规 3 3 9 3 3" xfId="2719"/>
    <cellStyle name="常规 5 3 10 3 3" xfId="2720"/>
    <cellStyle name="常规 3 3 9 4" xfId="2721"/>
    <cellStyle name="常规 7 2 10 3 2" xfId="2722"/>
    <cellStyle name="常规 3 4" xfId="2723"/>
    <cellStyle name="常规 40" xfId="2724"/>
    <cellStyle name="常规 35" xfId="2725"/>
    <cellStyle name="常规 41" xfId="2726"/>
    <cellStyle name="常规 36" xfId="2727"/>
    <cellStyle name="常规 4" xfId="2728"/>
    <cellStyle name="常规 7 2 10 4" xfId="2729"/>
    <cellStyle name="常规 4 2" xfId="2730"/>
    <cellStyle name="常规 4 2 10" xfId="2731"/>
    <cellStyle name="常规 8 2 10 3" xfId="2732"/>
    <cellStyle name="常规 4 9 2 12" xfId="2733"/>
    <cellStyle name="常规 4 2 10 3 2 2" xfId="2734"/>
    <cellStyle name="货币 2 2 8 3 2" xfId="2735"/>
    <cellStyle name="常规 4 2 10 3 3" xfId="2736"/>
    <cellStyle name="常规 4 2 11" xfId="2737"/>
    <cellStyle name="常规 4 2 11 2" xfId="2738"/>
    <cellStyle name="常规 4 2 4 3 3" xfId="2739"/>
    <cellStyle name="常规 4 2 11 2 2" xfId="2740"/>
    <cellStyle name="常规 4 2 11 3" xfId="2741"/>
    <cellStyle name="常规 4 2 12" xfId="2742"/>
    <cellStyle name="常规 4 2 12 2" xfId="2743"/>
    <cellStyle name="常规 4 2 5 3 3" xfId="2744"/>
    <cellStyle name="常规 4 2 12 2 2" xfId="2745"/>
    <cellStyle name="常规 4 2 12 3" xfId="2746"/>
    <cellStyle name="常规 4 9 2 3 2 2" xfId="2747"/>
    <cellStyle name="常规 4 2 13" xfId="2748"/>
    <cellStyle name="常规 4 9 2 3 2 2 2" xfId="2749"/>
    <cellStyle name="常规 4 2 13 2" xfId="2750"/>
    <cellStyle name="常规 4 9 2 3 2 3" xfId="2751"/>
    <cellStyle name="常规 4 2 14" xfId="2752"/>
    <cellStyle name="常规 4 2 14 2" xfId="2753"/>
    <cellStyle name="常规 4 2 20" xfId="2754"/>
    <cellStyle name="常规 4 2 15" xfId="2755"/>
    <cellStyle name="常规 4 2 20 2" xfId="2756"/>
    <cellStyle name="常规 4 2 15 2" xfId="2757"/>
    <cellStyle name="常规 6 2 7 2" xfId="2758"/>
    <cellStyle name="常规 4 2 21" xfId="2759"/>
    <cellStyle name="常规 4 2 16" xfId="2760"/>
    <cellStyle name="常规 6 2 7 2 2" xfId="2761"/>
    <cellStyle name="常规 4 2 21 2" xfId="2762"/>
    <cellStyle name="常规 4 2 16 2" xfId="2763"/>
    <cellStyle name="常规 4 4" xfId="2764"/>
    <cellStyle name="常规 4 2 2" xfId="2765"/>
    <cellStyle name="常规 6 4" xfId="2766"/>
    <cellStyle name="常规 4 4 2" xfId="2767"/>
    <cellStyle name="常规 4 2 2 2" xfId="2768"/>
    <cellStyle name="常规 6 4 2" xfId="2769"/>
    <cellStyle name="常规 4 4 2 2" xfId="2770"/>
    <cellStyle name="常规 4 2 2 2 2" xfId="2771"/>
    <cellStyle name="注释 2 11" xfId="2772"/>
    <cellStyle name="常规 6 4 2 2" xfId="2773"/>
    <cellStyle name="常规 4 2 2 2 2 2" xfId="2774"/>
    <cellStyle name="常规 6 4 3" xfId="2775"/>
    <cellStyle name="常规 4 2 2 2 3" xfId="2776"/>
    <cellStyle name="警告文本 2" xfId="2777"/>
    <cellStyle name="常规 4 2 2 3 2" xfId="2778"/>
    <cellStyle name="警告文本 2 2" xfId="2779"/>
    <cellStyle name="常规 4 2 2 3 2 2" xfId="2780"/>
    <cellStyle name="常规 4 2 2 3 3" xfId="2781"/>
    <cellStyle name="常规 6 6" xfId="2782"/>
    <cellStyle name="常规 4 2 2 4" xfId="2783"/>
    <cellStyle name="常规 4 5" xfId="2784"/>
    <cellStyle name="常规 4 2 3" xfId="2785"/>
    <cellStyle name="常规 7 4" xfId="2786"/>
    <cellStyle name="常规 4 5 2" xfId="2787"/>
    <cellStyle name="常规 4 2 3 2" xfId="2788"/>
    <cellStyle name="常规 7 4 2" xfId="2789"/>
    <cellStyle name="常规 4 5 2 2" xfId="2790"/>
    <cellStyle name="常规 4 2 3 2 2" xfId="2791"/>
    <cellStyle name="常规 7 5" xfId="2792"/>
    <cellStyle name="常规 4 5 3" xfId="2793"/>
    <cellStyle name="常规 4 2 3 3" xfId="2794"/>
    <cellStyle name="货币 2 2 5 2 2" xfId="2795"/>
    <cellStyle name="常规 4 2 3 4" xfId="2796"/>
    <cellStyle name="常规 4 6" xfId="2797"/>
    <cellStyle name="常规 4 2 4" xfId="2798"/>
    <cellStyle name="常规 8 4" xfId="2799"/>
    <cellStyle name="常规 4 2 4 2" xfId="2800"/>
    <cellStyle name="常规 8 4 2" xfId="2801"/>
    <cellStyle name="常规 4 2 4 2 2" xfId="2802"/>
    <cellStyle name="常规 8 4 2 2" xfId="2803"/>
    <cellStyle name="常规 4 2 4 2 2 2" xfId="2804"/>
    <cellStyle name="常规 8 4 3" xfId="2805"/>
    <cellStyle name="常规 4 2 4 2 3" xfId="2806"/>
    <cellStyle name="常规 8 5" xfId="2807"/>
    <cellStyle name="常规 4 2 4 3" xfId="2808"/>
    <cellStyle name="常规 4 2 4 3 2" xfId="2809"/>
    <cellStyle name="常规 4 2 4 3 2 2" xfId="2810"/>
    <cellStyle name="货币 2 2 5 3 2" xfId="2811"/>
    <cellStyle name="常规 4 2 4 4" xfId="2812"/>
    <cellStyle name="常规 4 2 5" xfId="2813"/>
    <cellStyle name="常规 9 4" xfId="2814"/>
    <cellStyle name="常规 4 2 5 2" xfId="2815"/>
    <cellStyle name="常规 9 4 2" xfId="2816"/>
    <cellStyle name="常规 4 2 5 2 2" xfId="2817"/>
    <cellStyle name="常规 9 4 2 2" xfId="2818"/>
    <cellStyle name="常规 4 2 5 2 2 2" xfId="2819"/>
    <cellStyle name="常规 9 4 3" xfId="2820"/>
    <cellStyle name="常规 4 2 5 2 3" xfId="2821"/>
    <cellStyle name="常规 9 5" xfId="2822"/>
    <cellStyle name="常规 4 2 5 3" xfId="2823"/>
    <cellStyle name="常规 4 2 5 3 2" xfId="2824"/>
    <cellStyle name="常规 4 2 5 3 2 2" xfId="2825"/>
    <cellStyle name="常规 4 2 6" xfId="2826"/>
    <cellStyle name="常规 4 2 6 2" xfId="2827"/>
    <cellStyle name="常规 4 2 6 2 2" xfId="2828"/>
    <cellStyle name="常规 4 2 6 2 2 2" xfId="2829"/>
    <cellStyle name="常规 4 2 6 2 3" xfId="2830"/>
    <cellStyle name="常规 4 2 6 3" xfId="2831"/>
    <cellStyle name="常规 4 2 6 3 2" xfId="2832"/>
    <cellStyle name="常规 4 2 6 3 2 2" xfId="2833"/>
    <cellStyle name="常规 4 2 6 3 3" xfId="2834"/>
    <cellStyle name="常规 4 2 6 4" xfId="2835"/>
    <cellStyle name="常规 4 9" xfId="2836"/>
    <cellStyle name="常规 4 2 7" xfId="2837"/>
    <cellStyle name="常规 4 9 2" xfId="2838"/>
    <cellStyle name="常规 4 2 7 2" xfId="2839"/>
    <cellStyle name="常规 4 9 2 2" xfId="2840"/>
    <cellStyle name="常规 4 2 7 2 2" xfId="2841"/>
    <cellStyle name="常规 4 9 2 2 2" xfId="2842"/>
    <cellStyle name="常规 4 2 7 2 2 2" xfId="2843"/>
    <cellStyle name="常规 4 9 2 3" xfId="2844"/>
    <cellStyle name="常规 4 2 7 2 3" xfId="2845"/>
    <cellStyle name="常规 4 9 3 2 2" xfId="2846"/>
    <cellStyle name="常规 4 2 7 3 2 2" xfId="2847"/>
    <cellStyle name="常规 4 9 3 3" xfId="2848"/>
    <cellStyle name="常规 4 2 7 3 3" xfId="2849"/>
    <cellStyle name="常规 4 2 8" xfId="2850"/>
    <cellStyle name="常规 4 2 8 2" xfId="2851"/>
    <cellStyle name="常规 4 2 8 2 2" xfId="2852"/>
    <cellStyle name="常规 4 2 8 2 2 2" xfId="2853"/>
    <cellStyle name="常规 4 2 8 2 3" xfId="2854"/>
    <cellStyle name="常规 4 2 8 3 3" xfId="2855"/>
    <cellStyle name="常规 4 2 9" xfId="2856"/>
    <cellStyle name="常规 4 2 9 2" xfId="2857"/>
    <cellStyle name="常规 4 2 9 2 2" xfId="2858"/>
    <cellStyle name="常规 4 2 9 2 3" xfId="2859"/>
    <cellStyle name="注释 2 2" xfId="2860"/>
    <cellStyle name="常规 4 2 9 3" xfId="2861"/>
    <cellStyle name="注释 2 2 2" xfId="2862"/>
    <cellStyle name="常规 4 2 9 3 2" xfId="2863"/>
    <cellStyle name="注释 2 2 2 2" xfId="2864"/>
    <cellStyle name="常规 4 2 9 3 2 2" xfId="2865"/>
    <cellStyle name="注释 2 2 3" xfId="2866"/>
    <cellStyle name="常规 6 2 7 2 2 2" xfId="2867"/>
    <cellStyle name="常规 4 2 9 3 3" xfId="2868"/>
    <cellStyle name="常规 5 4" xfId="2869"/>
    <cellStyle name="常规 4 3 2" xfId="2870"/>
    <cellStyle name="常规 5 4 2" xfId="2871"/>
    <cellStyle name="常规 4 3 2 2" xfId="2872"/>
    <cellStyle name="常规 5 4 2 2" xfId="2873"/>
    <cellStyle name="常规 4 3 2 2 2" xfId="2874"/>
    <cellStyle name="常规 8 2 9 4" xfId="2875"/>
    <cellStyle name="常规 5 4 2 2 2" xfId="2876"/>
    <cellStyle name="常规 4 3 2 2 2 2" xfId="2877"/>
    <cellStyle name="常规 5 4 2 3" xfId="2878"/>
    <cellStyle name="常规 4 3 2 2 3" xfId="2879"/>
    <cellStyle name="常规 5 4 3" xfId="2880"/>
    <cellStyle name="常规 4 3 2 3" xfId="2881"/>
    <cellStyle name="常规 5 4 3 2" xfId="2882"/>
    <cellStyle name="常规 4 3 2 3 2" xfId="2883"/>
    <cellStyle name="常规 5 4 3 2 2" xfId="2884"/>
    <cellStyle name="常规 5 4 10 3 3" xfId="2885"/>
    <cellStyle name="常规 4 3 2 3 2 2" xfId="2886"/>
    <cellStyle name="常规 5 4 3 3" xfId="2887"/>
    <cellStyle name="常规 4 3 2 3 3" xfId="2888"/>
    <cellStyle name="常规 5 4 4" xfId="2889"/>
    <cellStyle name="常规 4 3 2 4" xfId="2890"/>
    <cellStyle name="常规 5 5" xfId="2891"/>
    <cellStyle name="常规 4 3 3" xfId="2892"/>
    <cellStyle name="常规 5 5 2" xfId="2893"/>
    <cellStyle name="常规 4 3 3 2" xfId="2894"/>
    <cellStyle name="常规 5 5 2 2" xfId="2895"/>
    <cellStyle name="常规 4 3 3 2 2" xfId="2896"/>
    <cellStyle name="常规 9 2 9 4" xfId="2897"/>
    <cellStyle name="常规 4 3 3 2 2 2" xfId="2898"/>
    <cellStyle name="常规 4 3 3 2 3" xfId="2899"/>
    <cellStyle name="常规 5 5 3" xfId="2900"/>
    <cellStyle name="常规 4 3 3 3" xfId="2901"/>
    <cellStyle name="常规 4 3 3 3 2" xfId="2902"/>
    <cellStyle name="常规 4 3 3 3 2 2" xfId="2903"/>
    <cellStyle name="常规 4 3 3 3 3" xfId="2904"/>
    <cellStyle name="货币 2 2 6 2 2" xfId="2905"/>
    <cellStyle name="常规 4 3 3 4" xfId="2906"/>
    <cellStyle name="常规 5 6" xfId="2907"/>
    <cellStyle name="常规 4 3 4" xfId="2908"/>
    <cellStyle name="常规 4 3 4 2 2 2" xfId="2909"/>
    <cellStyle name="常规 4 3 4 2 3" xfId="2910"/>
    <cellStyle name="计算 2" xfId="2911"/>
    <cellStyle name="常规 4 3 4 3 2 2" xfId="2912"/>
    <cellStyle name="常规 4 3 4 3 3" xfId="2913"/>
    <cellStyle name="常规 4 3 5 2 2" xfId="2914"/>
    <cellStyle name="常规 4 3 5 2 2 2" xfId="2915"/>
    <cellStyle name="常规 4 3 5 2 3" xfId="2916"/>
    <cellStyle name="常规 4 3 5 3" xfId="2917"/>
    <cellStyle name="常规 4 3 5 3 2" xfId="2918"/>
    <cellStyle name="常规 4 3 5 3 2 2" xfId="2919"/>
    <cellStyle name="常规 4 3 5 3 3" xfId="2920"/>
    <cellStyle name="常规 4 3 6 2" xfId="2921"/>
    <cellStyle name="常规 4 3 6 2 2" xfId="2922"/>
    <cellStyle name="常规 4 3 6 2 3" xfId="2923"/>
    <cellStyle name="常规 4 3 6 3" xfId="2924"/>
    <cellStyle name="常规 4 3 6 3 2" xfId="2925"/>
    <cellStyle name="常规 4 3 6 3 2 2" xfId="2926"/>
    <cellStyle name="常规 4 3 6 3 3" xfId="2927"/>
    <cellStyle name="常规 4 3 6 4" xfId="2928"/>
    <cellStyle name="常规 4 3 7" xfId="2929"/>
    <cellStyle name="常规 4 3 7 2" xfId="2930"/>
    <cellStyle name="常规 4 3 7 2 2" xfId="2931"/>
    <cellStyle name="常规 4 3 7 2 2 2" xfId="2932"/>
    <cellStyle name="常规 4 3 7 2 3" xfId="2933"/>
    <cellStyle name="常规 4 3 7 3" xfId="2934"/>
    <cellStyle name="常规 4 3 7 3 2" xfId="2935"/>
    <cellStyle name="常规 4 3 7 3 2 2" xfId="2936"/>
    <cellStyle name="常规 4 3 7 4" xfId="2937"/>
    <cellStyle name="常规 4 3 8 2 2" xfId="2938"/>
    <cellStyle name="常规 4 3 8 2 2 2" xfId="2939"/>
    <cellStyle name="常规 7 2 18 2" xfId="2940"/>
    <cellStyle name="常规 4 3 8 2 3" xfId="2941"/>
    <cellStyle name="常规 4 3 8 3" xfId="2942"/>
    <cellStyle name="常规 4 3 8 3 2" xfId="2943"/>
    <cellStyle name="好 2 2" xfId="2944"/>
    <cellStyle name="常规 7 2 19 2" xfId="2945"/>
    <cellStyle name="常规 4 3 8 3 3" xfId="2946"/>
    <cellStyle name="常规 4 3 9 2 2 2" xfId="2947"/>
    <cellStyle name="常规 4 3 9 2 3" xfId="2948"/>
    <cellStyle name="常规 4 9 2 10" xfId="2949"/>
    <cellStyle name="常规 4 9 2 10 2 2" xfId="2950"/>
    <cellStyle name="常规 4 9 2 10 2 2 2" xfId="2951"/>
    <cellStyle name="常规 4 9 2 10 3" xfId="2952"/>
    <cellStyle name="常规 4 9 2 10 4" xfId="2953"/>
    <cellStyle name="常规 8 2 10 2" xfId="2954"/>
    <cellStyle name="常规 4 9 2 11" xfId="2955"/>
    <cellStyle name="常规 8 2 10 2 2" xfId="2956"/>
    <cellStyle name="常规 4 9 2 11 2" xfId="2957"/>
    <cellStyle name="常规 8 2 10 2 2 2" xfId="2958"/>
    <cellStyle name="常规 4 9 2 11 2 2" xfId="2959"/>
    <cellStyle name="常规 8 2 10 2 3" xfId="2960"/>
    <cellStyle name="常规 4 9 2 11 3" xfId="2961"/>
    <cellStyle name="常规 8 2 10 3 2" xfId="2962"/>
    <cellStyle name="常规 4 9 2 12 2" xfId="2963"/>
    <cellStyle name="常规 8 2 10 3 2 2" xfId="2964"/>
    <cellStyle name="常规 4 9 2 12 2 2" xfId="2965"/>
    <cellStyle name="常规 8 2 10 4" xfId="2966"/>
    <cellStyle name="常规 4 9 2 13" xfId="2967"/>
    <cellStyle name="常规 4 9 2 13 2" xfId="2968"/>
    <cellStyle name="常规 4 9 2 14" xfId="2969"/>
    <cellStyle name="常规 4 9 2 14 2" xfId="2970"/>
    <cellStyle name="注释 5 2" xfId="2971"/>
    <cellStyle name="常规 4 9 2 20" xfId="2972"/>
    <cellStyle name="常规 4 9 2 15" xfId="2973"/>
    <cellStyle name="注释 5 2 2" xfId="2974"/>
    <cellStyle name="常规 4 9 2 20 2" xfId="2975"/>
    <cellStyle name="常规 4 9 2 15 2" xfId="2976"/>
    <cellStyle name="常规 8 2 9 3 3" xfId="2977"/>
    <cellStyle name="常规 4 9 2 17 2" xfId="2978"/>
    <cellStyle name="常规 4 9 2 18" xfId="2979"/>
    <cellStyle name="常规 4 9 2 18 2" xfId="2980"/>
    <cellStyle name="常规 4 9 2 19" xfId="2981"/>
    <cellStyle name="常规 4 9 2 19 2" xfId="2982"/>
    <cellStyle name="常规 4 9 2 2 2 2" xfId="2983"/>
    <cellStyle name="常规 4 9 2 2 2 2 2" xfId="2984"/>
    <cellStyle name="常规 4 9 2 2 2 3" xfId="2985"/>
    <cellStyle name="常规 4 9 2 2 3" xfId="2986"/>
    <cellStyle name="常规 4 9 2 2 3 2" xfId="2987"/>
    <cellStyle name="常规 4 9 2 2 3 2 2" xfId="2988"/>
    <cellStyle name="常规 4 9 2 2 3 3" xfId="2989"/>
    <cellStyle name="常规 4 9 2 2 4" xfId="2990"/>
    <cellStyle name="常规 4 9 2 3 2" xfId="2991"/>
    <cellStyle name="常规 4 9 2 3 3" xfId="2992"/>
    <cellStyle name="常规 4 9 2 3 3 2" xfId="2993"/>
    <cellStyle name="常规 4 9 2 3 3 2 2" xfId="2994"/>
    <cellStyle name="常规 4 9 2 3 3 3" xfId="2995"/>
    <cellStyle name="常规 4 9 2 3 4" xfId="2996"/>
    <cellStyle name="常规 8 2 7" xfId="2997"/>
    <cellStyle name="常规 4 9 2 4 2 2 2" xfId="2998"/>
    <cellStyle name="常规 4 9 2 4 2 3" xfId="2999"/>
    <cellStyle name="常规 4 9 2 4 3 2" xfId="3000"/>
    <cellStyle name="常规 9 2 7" xfId="3001"/>
    <cellStyle name="常规 4 9 2 4 3 2 2" xfId="3002"/>
    <cellStyle name="常规 4 9 2 4 3 3" xfId="3003"/>
    <cellStyle name="常规 4 9 2 6 2 2" xfId="3004"/>
    <cellStyle name="常规 4 9 2 6 2 2 2" xfId="3005"/>
    <cellStyle name="常规 5 3 4 2 2 2" xfId="3006"/>
    <cellStyle name="常规 4 9 2 6 2 3" xfId="3007"/>
    <cellStyle name="常规 4 9 2 6 3" xfId="3008"/>
    <cellStyle name="常规 4 9 2 6 3 2" xfId="3009"/>
    <cellStyle name="常规 4 9 2 6 3 2 2" xfId="3010"/>
    <cellStyle name="常规 4 9 2 6 3 3" xfId="3011"/>
    <cellStyle name="好_2013年上级 2 6 2 2 2" xfId="3012"/>
    <cellStyle name="常规 4 9 2 6 4" xfId="3013"/>
    <cellStyle name="常规 4 9 2 7" xfId="3014"/>
    <cellStyle name="常规 4 9 2 7 2 2" xfId="3015"/>
    <cellStyle name="常规 5 3 4 3 2 2" xfId="3016"/>
    <cellStyle name="常规 4 9 2 7 2 3" xfId="3017"/>
    <cellStyle name="常规 4 9 2 7 3" xfId="3018"/>
    <cellStyle name="常规 4 9 2 7 3 2" xfId="3019"/>
    <cellStyle name="常规 4 9 2 7 3 2 2" xfId="3020"/>
    <cellStyle name="常规 4 9 2 7 3 3" xfId="3021"/>
    <cellStyle name="常规 4 9 2 7 4" xfId="3022"/>
    <cellStyle name="注释 2 9 2" xfId="3023"/>
    <cellStyle name="常规 4 9 2 8 2 2" xfId="3024"/>
    <cellStyle name="注释 2 9 2 2" xfId="3025"/>
    <cellStyle name="常规 4 9 2 8 2 2 2" xfId="3026"/>
    <cellStyle name="注释 2 9 3" xfId="3027"/>
    <cellStyle name="常规 4 9 2 8 2 3" xfId="3028"/>
    <cellStyle name="常规 4 9 2 8 3" xfId="3029"/>
    <cellStyle name="常规 4 9 2 8 3 2" xfId="3030"/>
    <cellStyle name="常规 4 9 2 8 3 2 2" xfId="3031"/>
    <cellStyle name="常规 4 9 2 8 3 3" xfId="3032"/>
    <cellStyle name="常规 4 9 2 8 4" xfId="3033"/>
    <cellStyle name="常规 4 9 2 9 3 2" xfId="3034"/>
    <cellStyle name="常规 4 9 2 9 3 2 2" xfId="3035"/>
    <cellStyle name="常规 4 9 2 9 3 3" xfId="3036"/>
    <cellStyle name="常规 4 9 2 9 4" xfId="3037"/>
    <cellStyle name="常规 8 2 4 2 3" xfId="3038"/>
    <cellStyle name="常规 4 9 4 2" xfId="3039"/>
    <cellStyle name="常规 4 9 4 2 2" xfId="3040"/>
    <cellStyle name="常规 4 9 5" xfId="3041"/>
    <cellStyle name="常规 46" xfId="3042"/>
    <cellStyle name="常规 47" xfId="3043"/>
    <cellStyle name="注释 2 6 3 2 2" xfId="3044"/>
    <cellStyle name="常规 5" xfId="3045"/>
    <cellStyle name="常规 5 2" xfId="3046"/>
    <cellStyle name="常规 5 2 2" xfId="3047"/>
    <cellStyle name="常规 5 2 2 10" xfId="3048"/>
    <cellStyle name="常规 5 2 2 10 2" xfId="3049"/>
    <cellStyle name="注释 2 7 2 2 2" xfId="3050"/>
    <cellStyle name="常规 5 2 2 10 3" xfId="3051"/>
    <cellStyle name="常规 5 2 2 10 3 2" xfId="3052"/>
    <cellStyle name="常规 5 2 2 10 4" xfId="3053"/>
    <cellStyle name="常规 5 2 2 11" xfId="3054"/>
    <cellStyle name="常规 5 2 2 11 2" xfId="3055"/>
    <cellStyle name="常规 5 2 2 11 2 2" xfId="3056"/>
    <cellStyle name="常规 5 2 2 11 3" xfId="3057"/>
    <cellStyle name="常规 5 2 2 12" xfId="3058"/>
    <cellStyle name="常规 5 2 2 12 2" xfId="3059"/>
    <cellStyle name="常规 5 2 2 12 2 2" xfId="3060"/>
    <cellStyle name="常规 5 2 2 12 3" xfId="3061"/>
    <cellStyle name="常规 5 2 2 13" xfId="3062"/>
    <cellStyle name="常规 5 3 7" xfId="3063"/>
    <cellStyle name="常规 5 2 2 13 2" xfId="3064"/>
    <cellStyle name="常规 5 2 2 14" xfId="3065"/>
    <cellStyle name="常规 5 4 7" xfId="3066"/>
    <cellStyle name="常规 5 2 2 14 2" xfId="3067"/>
    <cellStyle name="常规 5 2 2 20" xfId="3068"/>
    <cellStyle name="常规 5 2 2 15" xfId="3069"/>
    <cellStyle name="常规 5 2 2 20 2" xfId="3070"/>
    <cellStyle name="常规 5 2 2 15 2" xfId="3071"/>
    <cellStyle name="常规 5 2 2 21" xfId="3072"/>
    <cellStyle name="常规 5 2 2 16" xfId="3073"/>
    <cellStyle name="常规 5 2 2 21 2" xfId="3074"/>
    <cellStyle name="常规 5 2 2 16 2" xfId="3075"/>
    <cellStyle name="好_2013年上级 4 2" xfId="3076"/>
    <cellStyle name="常规 5 2 2 22" xfId="3077"/>
    <cellStyle name="常规 5 2 2 17" xfId="3078"/>
    <cellStyle name="好_2013年上级 4 2 2" xfId="3079"/>
    <cellStyle name="常规 5 2 2 17 2" xfId="3080"/>
    <cellStyle name="货币 2 4 2 2" xfId="3081"/>
    <cellStyle name="好_2013年上级 4 3" xfId="3082"/>
    <cellStyle name="常规 5 2 2 18" xfId="3083"/>
    <cellStyle name="常规 5 2 2 18 2" xfId="3084"/>
    <cellStyle name="常规 5 2 2 19" xfId="3085"/>
    <cellStyle name="常规 6 2 10" xfId="3086"/>
    <cellStyle name="常规 5 2 2 19 2" xfId="3087"/>
    <cellStyle name="常规 5 2 2 2" xfId="3088"/>
    <cellStyle name="好_2013年上级 2 8 3 2 2" xfId="3089"/>
    <cellStyle name="常规 5 2 2 3" xfId="3090"/>
    <cellStyle name="常规 5 2 2 7 2" xfId="3091"/>
    <cellStyle name="常规 5 2 2 7 2 2" xfId="3092"/>
    <cellStyle name="常规 5 2 2 7 2 2 2" xfId="3093"/>
    <cellStyle name="常规 5 2 2 7 3" xfId="3094"/>
    <cellStyle name="常规 5 2 2 7 3 2" xfId="3095"/>
    <cellStyle name="好_2013专项转支 2 4 3 2" xfId="3096"/>
    <cellStyle name="常规 5 2 2 7 4" xfId="3097"/>
    <cellStyle name="常规 5 2 2 8 2 3" xfId="3098"/>
    <cellStyle name="常规 5 2 2 8 3 3" xfId="3099"/>
    <cellStyle name="常规 5 2 2 9 2 2" xfId="3100"/>
    <cellStyle name="常规 5 2 2 9 2 2 2" xfId="3101"/>
    <cellStyle name="常规 9 2 19 2" xfId="3102"/>
    <cellStyle name="常规 5 2 2 9 2 3" xfId="3103"/>
    <cellStyle name="常规 5 2 3" xfId="3104"/>
    <cellStyle name="常规 5 2 3 2 2" xfId="3105"/>
    <cellStyle name="常规 5 2 3 3" xfId="3106"/>
    <cellStyle name="常规 5 2 4" xfId="3107"/>
    <cellStyle name="常规 5 2 4 2 2" xfId="3108"/>
    <cellStyle name="常规 5 2 4 3" xfId="3109"/>
    <cellStyle name="常规 5 2 5" xfId="3110"/>
    <cellStyle name="常规 5 3" xfId="3111"/>
    <cellStyle name="常规 5 3 10 2" xfId="3112"/>
    <cellStyle name="常规 5 3 10 3" xfId="3113"/>
    <cellStyle name="常规 5 3 11" xfId="3114"/>
    <cellStyle name="常规 5 3 11 2" xfId="3115"/>
    <cellStyle name="常规 5 3 11 2 2" xfId="3116"/>
    <cellStyle name="常规 5 3 11 3" xfId="3117"/>
    <cellStyle name="常规 5 3 12 3" xfId="3118"/>
    <cellStyle name="常规 5 3 13 2" xfId="3119"/>
    <cellStyle name="常规 5 3 14" xfId="3120"/>
    <cellStyle name="常规 5 3 14 2" xfId="3121"/>
    <cellStyle name="常规 5 3 21 2" xfId="3122"/>
    <cellStyle name="常规 5 3 16 2" xfId="3123"/>
    <cellStyle name="常规 9 2 4 3 2" xfId="3124"/>
    <cellStyle name="常规 5 3 22" xfId="3125"/>
    <cellStyle name="常规 5 3 17" xfId="3126"/>
    <cellStyle name="常规 9 2 4 3 2 2" xfId="3127"/>
    <cellStyle name="常规 5 3 17 2" xfId="3128"/>
    <cellStyle name="常规 9 2 4 3 3" xfId="3129"/>
    <cellStyle name="常规 5 3 18" xfId="3130"/>
    <cellStyle name="常规 5 3 18 2" xfId="3131"/>
    <cellStyle name="常规 5 3 19" xfId="3132"/>
    <cellStyle name="常规 5 3 2" xfId="3133"/>
    <cellStyle name="常规 5 3 2 2" xfId="3134"/>
    <cellStyle name="常规 5 3 2 2 2 2" xfId="3135"/>
    <cellStyle name="常规 5 3 2 2 3" xfId="3136"/>
    <cellStyle name="常规 5 3 2 3" xfId="3137"/>
    <cellStyle name="常规 5 3 2 3 2" xfId="3138"/>
    <cellStyle name="常规 5 3 2 3 2 2" xfId="3139"/>
    <cellStyle name="常规 5 3 2 3 3" xfId="3140"/>
    <cellStyle name="常规 5 3 2 4" xfId="3141"/>
    <cellStyle name="常规 5 3 3" xfId="3142"/>
    <cellStyle name="常规 5 3 3 2" xfId="3143"/>
    <cellStyle name="常规 5 3 3 2 2" xfId="3144"/>
    <cellStyle name="常规 5 3 3 2 2 2" xfId="3145"/>
    <cellStyle name="常规 5 3 3 2 3" xfId="3146"/>
    <cellStyle name="常规 5 3 3 3" xfId="3147"/>
    <cellStyle name="常规 5 3 3 3 2" xfId="3148"/>
    <cellStyle name="常规 5 3 3 3 2 2" xfId="3149"/>
    <cellStyle name="常规 5 3 3 3 3" xfId="3150"/>
    <cellStyle name="常规 5 3 3 4" xfId="3151"/>
    <cellStyle name="常规 5 3 4" xfId="3152"/>
    <cellStyle name="常规 5 3 4 2" xfId="3153"/>
    <cellStyle name="常规 5 3 4 2 2" xfId="3154"/>
    <cellStyle name="常规 5 3 4 2 3" xfId="3155"/>
    <cellStyle name="常规 5 3 4 3" xfId="3156"/>
    <cellStyle name="常规 5 3 4 3 2" xfId="3157"/>
    <cellStyle name="常规 5 3 4 3 3" xfId="3158"/>
    <cellStyle name="常规 5 3 4 4" xfId="3159"/>
    <cellStyle name="常规 5 3 5 2 2" xfId="3160"/>
    <cellStyle name="常规 5 3 5 2 2 2" xfId="3161"/>
    <cellStyle name="常规 5 3 5 2 3" xfId="3162"/>
    <cellStyle name="常规 5 3 5 3" xfId="3163"/>
    <cellStyle name="常规 5 3 5 3 2" xfId="3164"/>
    <cellStyle name="常规 5 3 5 3 2 2" xfId="3165"/>
    <cellStyle name="常规 5 3 5 3 3" xfId="3166"/>
    <cellStyle name="常规 5 3 6 2" xfId="3167"/>
    <cellStyle name="常规 5 3 6 2 2" xfId="3168"/>
    <cellStyle name="常规 5 3 6 2 2 2" xfId="3169"/>
    <cellStyle name="常规 9 2 6 2" xfId="3170"/>
    <cellStyle name="常规 5 3 6 2 3" xfId="3171"/>
    <cellStyle name="常规 5 3 6 3" xfId="3172"/>
    <cellStyle name="常规 5 3 6 3 2" xfId="3173"/>
    <cellStyle name="常规 5 3 6 3 2 2" xfId="3174"/>
    <cellStyle name="常规 9 2 7 2" xfId="3175"/>
    <cellStyle name="常规 5 3 6 3 3" xfId="3176"/>
    <cellStyle name="常规 5 3 6 4" xfId="3177"/>
    <cellStyle name="常规 5 3 7 2" xfId="3178"/>
    <cellStyle name="常规 5 3 7 2 2" xfId="3179"/>
    <cellStyle name="货币 2 2" xfId="3180"/>
    <cellStyle name="常规 5 3 7 2 3" xfId="3181"/>
    <cellStyle name="常规 5 3 7 3" xfId="3182"/>
    <cellStyle name="常规 5 3 7 3 2" xfId="3183"/>
    <cellStyle name="常规 5 3 7 3 2 2" xfId="3184"/>
    <cellStyle name="常规 5 3 7 3 3" xfId="3185"/>
    <cellStyle name="常规 5 3 7 4" xfId="3186"/>
    <cellStyle name="常规 5 3 8 2 2" xfId="3187"/>
    <cellStyle name="常规 5 3 8 2 2 2" xfId="3188"/>
    <cellStyle name="常规 5 3 8 2 3" xfId="3189"/>
    <cellStyle name="常规 5 3 8 3 2" xfId="3190"/>
    <cellStyle name="常规 5 3 8 3 3" xfId="3191"/>
    <cellStyle name="常规 5 3 9 2" xfId="3192"/>
    <cellStyle name="常规 5 3 9 2 2" xfId="3193"/>
    <cellStyle name="常规 5 3 9 2 2 2" xfId="3194"/>
    <cellStyle name="常规 5 3 9 2 3" xfId="3195"/>
    <cellStyle name="常规 5 3 9 3" xfId="3196"/>
    <cellStyle name="常规 5 3 9 3 2" xfId="3197"/>
    <cellStyle name="常规 5 3 9 3 3" xfId="3198"/>
    <cellStyle name="链接单元格 2" xfId="3199"/>
    <cellStyle name="常规 5 3 9 4" xfId="3200"/>
    <cellStyle name="常规 5 4 10 2" xfId="3201"/>
    <cellStyle name="常规 5 4 10 2 2" xfId="3202"/>
    <cellStyle name="常规 5 4 10 2 3" xfId="3203"/>
    <cellStyle name="常规 5 4 10 3" xfId="3204"/>
    <cellStyle name="常规 5 4 10 3 2" xfId="3205"/>
    <cellStyle name="好_2013专项转支 2 9 2" xfId="3206"/>
    <cellStyle name="常规 5 4 10 4" xfId="3207"/>
    <cellStyle name="常规 5 4 11" xfId="3208"/>
    <cellStyle name="常规 5 4 12" xfId="3209"/>
    <cellStyle name="常规 5 4 12 2" xfId="3210"/>
    <cellStyle name="常规 5 4 12 3" xfId="3211"/>
    <cellStyle name="常规 5 4 13" xfId="3212"/>
    <cellStyle name="好_2013专项转支 2 10 3" xfId="3213"/>
    <cellStyle name="常规 5 4 13 2" xfId="3214"/>
    <cellStyle name="常规 5 4 14" xfId="3215"/>
    <cellStyle name="好_2013专项转支 2 11 3" xfId="3216"/>
    <cellStyle name="常规 5 4 14 2" xfId="3217"/>
    <cellStyle name="常规 5 4 20" xfId="3218"/>
    <cellStyle name="常规 5 4 15" xfId="3219"/>
    <cellStyle name="好_2013专项转支 2 12 3" xfId="3220"/>
    <cellStyle name="常规 5 4 20 2" xfId="3221"/>
    <cellStyle name="常规 5 4 15 2" xfId="3222"/>
    <cellStyle name="常规 5 4 21" xfId="3223"/>
    <cellStyle name="常规 5 4 16" xfId="3224"/>
    <cellStyle name="常规 5 4 21 2" xfId="3225"/>
    <cellStyle name="常规 5 4 16 2" xfId="3226"/>
    <cellStyle name="常规 5 4 22" xfId="3227"/>
    <cellStyle name="常规 5 4 17" xfId="3228"/>
    <cellStyle name="常规 5 4 18" xfId="3229"/>
    <cellStyle name="常规 5 4 2 2 2 2" xfId="3230"/>
    <cellStyle name="常规 5 4 2 2 3" xfId="3231"/>
    <cellStyle name="好_2013专项转支 2 8 2 3" xfId="3232"/>
    <cellStyle name="常规 5 4 2 3 2" xfId="3233"/>
    <cellStyle name="常规 5 4 2 3 2 2" xfId="3234"/>
    <cellStyle name="常规 5 4 2 3 3" xfId="3235"/>
    <cellStyle name="常规 5 4 3 2 2 2" xfId="3236"/>
    <cellStyle name="输出 2 2" xfId="3237"/>
    <cellStyle name="常规 5 4 3 2 3" xfId="3238"/>
    <cellStyle name="好_2013专项转支 2 9 2 3" xfId="3239"/>
    <cellStyle name="常规 5 4 3 3 2" xfId="3240"/>
    <cellStyle name="常规 5 4 3 3 2 2" xfId="3241"/>
    <cellStyle name="常规 5 4 3 3 3" xfId="3242"/>
    <cellStyle name="常规 5 4 4 2" xfId="3243"/>
    <cellStyle name="常规 5 4 4 3" xfId="3244"/>
    <cellStyle name="常规 5 4 5 2 2" xfId="3245"/>
    <cellStyle name="常规 6 3 3" xfId="3246"/>
    <cellStyle name="常规 5 4 5 2 2 2" xfId="3247"/>
    <cellStyle name="常规 6 2 10 2 2" xfId="3248"/>
    <cellStyle name="常规 5 4 5 3" xfId="3249"/>
    <cellStyle name="常规 5 4 6 2" xfId="3250"/>
    <cellStyle name="常规 5 4 6 2 2" xfId="3251"/>
    <cellStyle name="常规 5 4 6 2 2 2" xfId="3252"/>
    <cellStyle name="常规 6 2 10 3 2" xfId="3253"/>
    <cellStyle name="常规 5 4 6 3" xfId="3254"/>
    <cellStyle name="常规 6 2 10 3 2 2" xfId="3255"/>
    <cellStyle name="常规 5 4 6 3 2" xfId="3256"/>
    <cellStyle name="常规 5 4 6 3 3" xfId="3257"/>
    <cellStyle name="常规 5 4 7 2" xfId="3258"/>
    <cellStyle name="常规 5 4 7 2 2" xfId="3259"/>
    <cellStyle name="常规 5 4 7 2 2 2" xfId="3260"/>
    <cellStyle name="常规 5 4 7 2 3" xfId="3261"/>
    <cellStyle name="常规 5 4 7 3" xfId="3262"/>
    <cellStyle name="常规 5 4 7 3 2" xfId="3263"/>
    <cellStyle name="常规 5 4 7 3 2 2" xfId="3264"/>
    <cellStyle name="常规 5 4 7 3 3" xfId="3265"/>
    <cellStyle name="常规 5 4 7 4" xfId="3266"/>
    <cellStyle name="常规 5 4 8 3 3" xfId="3267"/>
    <cellStyle name="常规 5 4 9 2" xfId="3268"/>
    <cellStyle name="常规 5 4 9 2 2" xfId="3269"/>
    <cellStyle name="货币 2 2 22" xfId="3270"/>
    <cellStyle name="货币 2 2 17" xfId="3271"/>
    <cellStyle name="常规 5 4 9 2 2 2" xfId="3272"/>
    <cellStyle name="常规 5 4 9 2 3" xfId="3273"/>
    <cellStyle name="常规 5 4 9 3" xfId="3274"/>
    <cellStyle name="常规 5 4 9 3 2" xfId="3275"/>
    <cellStyle name="常规 8 2 12" xfId="3276"/>
    <cellStyle name="常规 5 4 9 3 2 2" xfId="3277"/>
    <cellStyle name="常规 5 4 9 3 3" xfId="3278"/>
    <cellStyle name="常规 6" xfId="3279"/>
    <cellStyle name="常规 6 2" xfId="3280"/>
    <cellStyle name="常规 6 2 10 2" xfId="3281"/>
    <cellStyle name="常规 6 2 10 3" xfId="3282"/>
    <cellStyle name="常规 6 2 10 4" xfId="3283"/>
    <cellStyle name="常规 6 2 11" xfId="3284"/>
    <cellStyle name="常规 6 2 11 2" xfId="3285"/>
    <cellStyle name="常规 6 2 11 2 2" xfId="3286"/>
    <cellStyle name="常规 6 2 11 3" xfId="3287"/>
    <cellStyle name="常规 6 2 12" xfId="3288"/>
    <cellStyle name="常规 6 2 12 2" xfId="3289"/>
    <cellStyle name="常规 6 2 12 2 2" xfId="3290"/>
    <cellStyle name="常规 6 2 12 3" xfId="3291"/>
    <cellStyle name="常规 6 2 13" xfId="3292"/>
    <cellStyle name="常规 6 2 13 2" xfId="3293"/>
    <cellStyle name="常规 6 2 21" xfId="3294"/>
    <cellStyle name="常规 6 2 16" xfId="3295"/>
    <cellStyle name="常规 6 2 17 2" xfId="3296"/>
    <cellStyle name="常规 6 2 18" xfId="3297"/>
    <cellStyle name="常规 6 2 19" xfId="3298"/>
    <cellStyle name="常规 6 2 2" xfId="3299"/>
    <cellStyle name="常规 6 2 2 2" xfId="3300"/>
    <cellStyle name="常规 6 2 2 2 2" xfId="3301"/>
    <cellStyle name="常规 6 2 2 2 3" xfId="3302"/>
    <cellStyle name="好_2013年上级 2 9 3 2 2" xfId="3303"/>
    <cellStyle name="常规 6 2 2 3" xfId="3304"/>
    <cellStyle name="常规 6 2 2 3 2" xfId="3305"/>
    <cellStyle name="常规 6 2 2 4" xfId="3306"/>
    <cellStyle name="常规 6 2 3" xfId="3307"/>
    <cellStyle name="常规 6 2 3 2" xfId="3308"/>
    <cellStyle name="常规 6 2 3 2 2" xfId="3309"/>
    <cellStyle name="常规 6 2 3 2 3" xfId="3310"/>
    <cellStyle name="常规 6 2 3 3" xfId="3311"/>
    <cellStyle name="常规 6 2 3 3 2" xfId="3312"/>
    <cellStyle name="常规 6 2 3 3 3" xfId="3313"/>
    <cellStyle name="常规 6 2 3 4" xfId="3314"/>
    <cellStyle name="常规 6 2 4" xfId="3315"/>
    <cellStyle name="常规 6 2 4 2" xfId="3316"/>
    <cellStyle name="常规 6 2 4 2 2" xfId="3317"/>
    <cellStyle name="常规 6 2 4 2 3" xfId="3318"/>
    <cellStyle name="常规 6 2 5" xfId="3319"/>
    <cellStyle name="常规 6 2 5 2" xfId="3320"/>
    <cellStyle name="常规 6 2 5 2 2" xfId="3321"/>
    <cellStyle name="注释 5" xfId="3322"/>
    <cellStyle name="常规 6 2 5 2 2 2" xfId="3323"/>
    <cellStyle name="常规 6 2 5 2 3" xfId="3324"/>
    <cellStyle name="常规 6 2 6" xfId="3325"/>
    <cellStyle name="常规 6 2 6 2" xfId="3326"/>
    <cellStyle name="常规 6 2 6 3" xfId="3327"/>
    <cellStyle name="常规 6 2 6 3 2" xfId="3328"/>
    <cellStyle name="常规 6 2 6 3 2 2" xfId="3329"/>
    <cellStyle name="常规 6 2 6 4" xfId="3330"/>
    <cellStyle name="常规 6 2 7" xfId="3331"/>
    <cellStyle name="常规 6 2 7 2 3" xfId="3332"/>
    <cellStyle name="常规 6 2 8" xfId="3333"/>
    <cellStyle name="常规 6 2 8 2 2" xfId="3334"/>
    <cellStyle name="常规 6 2 8 2 3" xfId="3335"/>
    <cellStyle name="常规 6 2 8 3 2" xfId="3336"/>
    <cellStyle name="常规 6 2 8 3 2 2" xfId="3337"/>
    <cellStyle name="常规 6 2 9" xfId="3338"/>
    <cellStyle name="常规 6 2 9 2 2" xfId="3339"/>
    <cellStyle name="好_2013专项转支 2 6 3 3" xfId="3340"/>
    <cellStyle name="常规 6 2 9 2 2 2" xfId="3341"/>
    <cellStyle name="常规 6 2 9 2 3" xfId="3342"/>
    <cellStyle name="常规 6 3" xfId="3343"/>
    <cellStyle name="常规 6 3 2" xfId="3344"/>
    <cellStyle name="常规 6 3 2 2" xfId="3345"/>
    <cellStyle name="常规 7 2 10" xfId="3346"/>
    <cellStyle name="常规 7 2 10 2" xfId="3347"/>
    <cellStyle name="常规 7 2 10 3" xfId="3348"/>
    <cellStyle name="常规 7 2 10 3 2 2" xfId="3349"/>
    <cellStyle name="常规 7 2 10 3 3" xfId="3350"/>
    <cellStyle name="常规 7 2 11" xfId="3351"/>
    <cellStyle name="常规 7 2 11 2" xfId="3352"/>
    <cellStyle name="常规 7 2 11 2 2" xfId="3353"/>
    <cellStyle name="货币 2 2 3 3 2 2" xfId="3354"/>
    <cellStyle name="常规 7 2 11 3" xfId="3355"/>
    <cellStyle name="常规 7 2 12" xfId="3356"/>
    <cellStyle name="常规 7 2 12 2" xfId="3357"/>
    <cellStyle name="常规 7 2 12 2 2" xfId="3358"/>
    <cellStyle name="常规 7 2 12 3" xfId="3359"/>
    <cellStyle name="常规 7 2 13" xfId="3360"/>
    <cellStyle name="常规 7 2 13 2" xfId="3361"/>
    <cellStyle name="常规 7 2 14" xfId="3362"/>
    <cellStyle name="常规 7 2 14 2" xfId="3363"/>
    <cellStyle name="注释 2 3 3 2 2" xfId="3364"/>
    <cellStyle name="常规 7 2 21 2" xfId="3365"/>
    <cellStyle name="常规 7 2 16 2" xfId="3366"/>
    <cellStyle name="注释 2 3 3 3" xfId="3367"/>
    <cellStyle name="常规 7 2 22" xfId="3368"/>
    <cellStyle name="常规 7 2 17" xfId="3369"/>
    <cellStyle name="常规 7 2 17 2" xfId="3370"/>
    <cellStyle name="常规 7 2 18" xfId="3371"/>
    <cellStyle name="常规 7 2 2" xfId="3372"/>
    <cellStyle name="常规 7 2 2 3 2" xfId="3373"/>
    <cellStyle name="常规 7 2 2 3 3" xfId="3374"/>
    <cellStyle name="常规 7 2 3 2" xfId="3375"/>
    <cellStyle name="常规 7 2 4" xfId="3376"/>
    <cellStyle name="常规 7 2 4 3" xfId="3377"/>
    <cellStyle name="注释 3 20 2" xfId="3378"/>
    <cellStyle name="注释 3 15 2" xfId="3379"/>
    <cellStyle name="常规 7 2 4 4" xfId="3380"/>
    <cellStyle name="常规 7 2 5" xfId="3381"/>
    <cellStyle name="常规 7 2 5 2" xfId="3382"/>
    <cellStyle name="常规 7 2 5 2 2" xfId="3383"/>
    <cellStyle name="注释 2 22" xfId="3384"/>
    <cellStyle name="注释 2 17" xfId="3385"/>
    <cellStyle name="常规 7 2 5 2 2 2" xfId="3386"/>
    <cellStyle name="常规 7 2 5 2 3" xfId="3387"/>
    <cellStyle name="常规 7 2 5 3" xfId="3388"/>
    <cellStyle name="常规 7 2 5 3 2" xfId="3389"/>
    <cellStyle name="常规 7 2 5 3 3" xfId="3390"/>
    <cellStyle name="常规 7 2 6" xfId="3391"/>
    <cellStyle name="常规 9" xfId="3392"/>
    <cellStyle name="常规 7 2 6 2" xfId="3393"/>
    <cellStyle name="常规 9 2" xfId="3394"/>
    <cellStyle name="常规 7 2 6 2 2" xfId="3395"/>
    <cellStyle name="注释 7" xfId="3396"/>
    <cellStyle name="常规 9 2 2" xfId="3397"/>
    <cellStyle name="常规 7 2 6 2 2 2" xfId="3398"/>
    <cellStyle name="常规 9 3" xfId="3399"/>
    <cellStyle name="常规 7 2 6 2 3" xfId="3400"/>
    <cellStyle name="常规 7 2 6 3" xfId="3401"/>
    <cellStyle name="常规 7 2 6 3 2" xfId="3402"/>
    <cellStyle name="常规 7 2 6 3 2 2" xfId="3403"/>
    <cellStyle name="常规 7 2 6 3 3" xfId="3404"/>
    <cellStyle name="注释 3 17 2" xfId="3405"/>
    <cellStyle name="常规 7 2 6 4" xfId="3406"/>
    <cellStyle name="常规 7 2 7" xfId="3407"/>
    <cellStyle name="常规 9 2 21" xfId="3408"/>
    <cellStyle name="常规 9 2 16" xfId="3409"/>
    <cellStyle name="常规 7 2 7 2" xfId="3410"/>
    <cellStyle name="常规 9 2 21 2" xfId="3411"/>
    <cellStyle name="常规 9 2 16 2" xfId="3412"/>
    <cellStyle name="常规 7 2 7 2 2" xfId="3413"/>
    <cellStyle name="常规 7 2 7 2 2 2" xfId="3414"/>
    <cellStyle name="常规 7 2 7 2 3" xfId="3415"/>
    <cellStyle name="常规 9 2 22" xfId="3416"/>
    <cellStyle name="常规 9 2 17" xfId="3417"/>
    <cellStyle name="常规 7 2 7 3" xfId="3418"/>
    <cellStyle name="常规 9 2 17 2" xfId="3419"/>
    <cellStyle name="常规 7 2 7 3 2" xfId="3420"/>
    <cellStyle name="常规 7 2 7 3 2 2" xfId="3421"/>
    <cellStyle name="常规 7 2 7 3 3" xfId="3422"/>
    <cellStyle name="注释 3 18 2" xfId="3423"/>
    <cellStyle name="常规 9 2 18" xfId="3424"/>
    <cellStyle name="常规 7 2 7 4" xfId="3425"/>
    <cellStyle name="常规 7 2 8" xfId="3426"/>
    <cellStyle name="常规 7 2 8 2" xfId="3427"/>
    <cellStyle name="常规 7 2 8 2 2" xfId="3428"/>
    <cellStyle name="常规 7 2 8 2 3" xfId="3429"/>
    <cellStyle name="常规 7 2 8 3 3" xfId="3430"/>
    <cellStyle name="常规 7 2 9" xfId="3431"/>
    <cellStyle name="常规 7 2 9 2" xfId="3432"/>
    <cellStyle name="常规 7 2 9 2 2" xfId="3433"/>
    <cellStyle name="常规 7 2 9 2 3" xfId="3434"/>
    <cellStyle name="常规 7 2 9 3 2 2" xfId="3435"/>
    <cellStyle name="常规 7 2 9 3 3" xfId="3436"/>
    <cellStyle name="常规 7 3" xfId="3437"/>
    <cellStyle name="常规 7 3 2" xfId="3438"/>
    <cellStyle name="常规 8 2" xfId="3439"/>
    <cellStyle name="好_2013专项转支 2 5 3 2 2" xfId="3440"/>
    <cellStyle name="常规 8 2 10" xfId="3441"/>
    <cellStyle name="常规 8 2 11" xfId="3442"/>
    <cellStyle name="常规 8 2 11 2" xfId="3443"/>
    <cellStyle name="货币 2 2 8 3 2 2" xfId="3444"/>
    <cellStyle name="常规 8 2 11 3" xfId="3445"/>
    <cellStyle name="常规 8 2 12 2" xfId="3446"/>
    <cellStyle name="常规 8 2 12 2 2" xfId="3447"/>
    <cellStyle name="常规 8 2 12 3" xfId="3448"/>
    <cellStyle name="常规 8 2 13" xfId="3449"/>
    <cellStyle name="常规 8 2 13 2" xfId="3450"/>
    <cellStyle name="常规 8 2 14" xfId="3451"/>
    <cellStyle name="常规 8 2 14 2" xfId="3452"/>
    <cellStyle name="常规 8 2 20" xfId="3453"/>
    <cellStyle name="常规 8 2 15" xfId="3454"/>
    <cellStyle name="常规 8 2 20 2" xfId="3455"/>
    <cellStyle name="常规 8 2 15 2" xfId="3456"/>
    <cellStyle name="注释 2 8 3 2" xfId="3457"/>
    <cellStyle name="常规 8 2 21" xfId="3458"/>
    <cellStyle name="常规 8 2 16" xfId="3459"/>
    <cellStyle name="注释 2 8 3 2 2" xfId="3460"/>
    <cellStyle name="常规 8 2 21 2" xfId="3461"/>
    <cellStyle name="常规 8 2 16 2" xfId="3462"/>
    <cellStyle name="注释 2 8 3 3" xfId="3463"/>
    <cellStyle name="常规 8 2 22" xfId="3464"/>
    <cellStyle name="常规 8 2 17" xfId="3465"/>
    <cellStyle name="常规 8 2 17 2" xfId="3466"/>
    <cellStyle name="注释 2 18 2" xfId="3467"/>
    <cellStyle name="常规 8 2 18" xfId="3468"/>
    <cellStyle name="常规 8 2 18 2" xfId="3469"/>
    <cellStyle name="常规 8 2 2" xfId="3470"/>
    <cellStyle name="常规 8 2 2 2" xfId="3471"/>
    <cellStyle name="常规 8 2 2 2 2" xfId="3472"/>
    <cellStyle name="常规 8 2 2 2 2 2" xfId="3473"/>
    <cellStyle name="常规 8 2 2 2 3" xfId="3474"/>
    <cellStyle name="常规 8 2 2 3" xfId="3475"/>
    <cellStyle name="常规 8 2 2 3 2" xfId="3476"/>
    <cellStyle name="常规 8 2 2 3 2 2" xfId="3477"/>
    <cellStyle name="常规 8 2 2 3 3" xfId="3478"/>
    <cellStyle name="常规 8 2 2 4" xfId="3479"/>
    <cellStyle name="常规 8 2 3" xfId="3480"/>
    <cellStyle name="常规 8 2 3 2" xfId="3481"/>
    <cellStyle name="常规 8 2 3 3 3" xfId="3482"/>
    <cellStyle name="常规 8 2 4" xfId="3483"/>
    <cellStyle name="常规 8 2 4 2" xfId="3484"/>
    <cellStyle name="常规 9 2 3 4" xfId="3485"/>
    <cellStyle name="常规 8 2 4 2 2" xfId="3486"/>
    <cellStyle name="常规 8 2 4 2 2 2" xfId="3487"/>
    <cellStyle name="常规 8 2 4 3" xfId="3488"/>
    <cellStyle name="常规 9 2 4 4" xfId="3489"/>
    <cellStyle name="常规 8 2 4 3 2" xfId="3490"/>
    <cellStyle name="常规 8 2 4 3 2 2" xfId="3491"/>
    <cellStyle name="常规 8 2 4 3 3" xfId="3492"/>
    <cellStyle name="常规 8 2 5" xfId="3493"/>
    <cellStyle name="常规 8 2 5 2" xfId="3494"/>
    <cellStyle name="常规 8 2 5 2 2" xfId="3495"/>
    <cellStyle name="常规 8 2 5 2 2 2" xfId="3496"/>
    <cellStyle name="常规 8 2 5 2 3" xfId="3497"/>
    <cellStyle name="常规 8 2 5 3" xfId="3498"/>
    <cellStyle name="常规 8 2 5 3 2" xfId="3499"/>
    <cellStyle name="常规 8 2 5 3 2 2" xfId="3500"/>
    <cellStyle name="常规 8 2 5 3 3" xfId="3501"/>
    <cellStyle name="常规 8 2 6" xfId="3502"/>
    <cellStyle name="常规 8 2 6 2" xfId="3503"/>
    <cellStyle name="注释 2 19" xfId="3504"/>
    <cellStyle name="常规 8 2 6 2 2 2" xfId="3505"/>
    <cellStyle name="常规 8 2 6 3" xfId="3506"/>
    <cellStyle name="常规 8 2 6 3 2 2" xfId="3507"/>
    <cellStyle name="常规 8 2 6 4" xfId="3508"/>
    <cellStyle name="常规 8 2 7 2" xfId="3509"/>
    <cellStyle name="常规 9 2 4" xfId="3510"/>
    <cellStyle name="常规 8 2 7 2 2 2" xfId="3511"/>
    <cellStyle name="常规 8 2 7 3" xfId="3512"/>
    <cellStyle name="好_2013年上级 2 8 3" xfId="3513"/>
    <cellStyle name="常规 8 2 7 3 2 2" xfId="3514"/>
    <cellStyle name="注释 3 4 2" xfId="3515"/>
    <cellStyle name="常规 8 2 7 3 3" xfId="3516"/>
    <cellStyle name="常规 8 2 7 4" xfId="3517"/>
    <cellStyle name="常规 8 2 8 2" xfId="3518"/>
    <cellStyle name="常规 8 2 8 3" xfId="3519"/>
    <cellStyle name="常规 8 2 8 4" xfId="3520"/>
    <cellStyle name="常规 8 2 9" xfId="3521"/>
    <cellStyle name="常规 8 2 9 2" xfId="3522"/>
    <cellStyle name="常规 8 2 9 3" xfId="3523"/>
    <cellStyle name="常规 8 2 9 3 2 2" xfId="3524"/>
    <cellStyle name="常规 8 3" xfId="3525"/>
    <cellStyle name="常规 8 3 2" xfId="3526"/>
    <cellStyle name="常规 8 3 2 2" xfId="3527"/>
    <cellStyle name="常规 9 2 10 2" xfId="3528"/>
    <cellStyle name="常规 9 2 10 2 2" xfId="3529"/>
    <cellStyle name="常规 9 2 10 2 2 2" xfId="3530"/>
    <cellStyle name="常规 9 2 10 3" xfId="3531"/>
    <cellStyle name="常规 9 2 10 3 2" xfId="3532"/>
    <cellStyle name="常规 9 2 10 3 3" xfId="3533"/>
    <cellStyle name="常规 9 2 10 4" xfId="3534"/>
    <cellStyle name="常规 9 2 11" xfId="3535"/>
    <cellStyle name="常规 9 2 11 2" xfId="3536"/>
    <cellStyle name="常规 9 2 11 2 2" xfId="3537"/>
    <cellStyle name="常规 9 2 11 3" xfId="3538"/>
    <cellStyle name="常规 9 2 12" xfId="3539"/>
    <cellStyle name="常规 9 2 12 2" xfId="3540"/>
    <cellStyle name="常规 9 2 12 2 2" xfId="3541"/>
    <cellStyle name="常规 9 2 12 3" xfId="3542"/>
    <cellStyle name="常规 9 2 13" xfId="3543"/>
    <cellStyle name="常规 9 2 13 2" xfId="3544"/>
    <cellStyle name="常规 9 2 14 2" xfId="3545"/>
    <cellStyle name="常规 9 2 20" xfId="3546"/>
    <cellStyle name="常规 9 2 15" xfId="3547"/>
    <cellStyle name="常规 9 2 18 2" xfId="3548"/>
    <cellStyle name="常规 9 2 19" xfId="3549"/>
    <cellStyle name="常规 9 2 2 2" xfId="3550"/>
    <cellStyle name="常规 9 2 2 2 2" xfId="3551"/>
    <cellStyle name="常规 9 2 2 2 3" xfId="3552"/>
    <cellStyle name="常规 9 2 2 3 2" xfId="3553"/>
    <cellStyle name="常规 9 2 2 3 2 2" xfId="3554"/>
    <cellStyle name="常规 9 2 2 3 3" xfId="3555"/>
    <cellStyle name="常规 9 2 2 4" xfId="3556"/>
    <cellStyle name="常规 9 2 3" xfId="3557"/>
    <cellStyle name="常规 9 2 3 2" xfId="3558"/>
    <cellStyle name="常规 9 2 3 2 2" xfId="3559"/>
    <cellStyle name="常规 9 2 3 2 2 2" xfId="3560"/>
    <cellStyle name="常规 9 2 3 2 3" xfId="3561"/>
    <cellStyle name="常规 9 2 3 3 2" xfId="3562"/>
    <cellStyle name="常规 9 2 3 3 2 2" xfId="3563"/>
    <cellStyle name="常规 9 2 3 3 3" xfId="3564"/>
    <cellStyle name="常规 9 2 4 2" xfId="3565"/>
    <cellStyle name="常规 9 2 4 2 2" xfId="3566"/>
    <cellStyle name="常规 9 2 4 2 2 2" xfId="3567"/>
    <cellStyle name="常规 9 2 4 2 3" xfId="3568"/>
    <cellStyle name="常规 9 2 5" xfId="3569"/>
    <cellStyle name="常规 9 2 5 2" xfId="3570"/>
    <cellStyle name="常规 9 2 5 2 2" xfId="3571"/>
    <cellStyle name="常规 9 2 5 2 2 2" xfId="3572"/>
    <cellStyle name="常规 9 2 5 2 3" xfId="3573"/>
    <cellStyle name="常规 9 2 5 3 2" xfId="3574"/>
    <cellStyle name="常规 9 2 5 3 2 2" xfId="3575"/>
    <cellStyle name="常规 9 2 5 3 3" xfId="3576"/>
    <cellStyle name="常规 9 2 8 2 2 2" xfId="3577"/>
    <cellStyle name="常规 9 2 6" xfId="3578"/>
    <cellStyle name="常规 9 2 6 2 2 2" xfId="3579"/>
    <cellStyle name="常规 9 2 6 2 3" xfId="3580"/>
    <cellStyle name="常规 9 2 6 3 2 2" xfId="3581"/>
    <cellStyle name="注释 2 9 2 2 2" xfId="3582"/>
    <cellStyle name="常规 9 2 6 3 3" xfId="3583"/>
    <cellStyle name="常规 9 2 6 4" xfId="3584"/>
    <cellStyle name="常规 9 2 7 2 3" xfId="3585"/>
    <cellStyle name="常规 9 2 7 3" xfId="3586"/>
    <cellStyle name="常规 9 2 7 3 2 2" xfId="3587"/>
    <cellStyle name="注释 2 9 3 2 2" xfId="3588"/>
    <cellStyle name="常规 9 2 7 3 3" xfId="3589"/>
    <cellStyle name="常规 9 2 7 4" xfId="3590"/>
    <cellStyle name="常规 9 2 8" xfId="3591"/>
    <cellStyle name="常规 9 2 8 2" xfId="3592"/>
    <cellStyle name="常规 9 2 8 3" xfId="3593"/>
    <cellStyle name="常规 9 2 8 4" xfId="3594"/>
    <cellStyle name="常规 9 2 9 2 3" xfId="3595"/>
    <cellStyle name="常规 9 2 9 3" xfId="3596"/>
    <cellStyle name="常规 9 2 9 3 3" xfId="3597"/>
    <cellStyle name="常规 9 3 2" xfId="3598"/>
    <cellStyle name="常规 9 3 2 2" xfId="3599"/>
    <cellStyle name="常规_Book1" xfId="3600"/>
    <cellStyle name="注释 2 4 2 3" xfId="3601"/>
    <cellStyle name="常规_Sheet1" xfId="3602"/>
    <cellStyle name="常规_预算执行" xfId="3603"/>
    <cellStyle name="好_2013年上级 2 10 2 2 2" xfId="3604"/>
    <cellStyle name="好_2013年上级 2 10 2 3" xfId="3605"/>
    <cellStyle name="注释 2 4 3 2 2" xfId="3606"/>
    <cellStyle name="好_2013年上级 2 10 3 2" xfId="3607"/>
    <cellStyle name="好_2013年上级 2 10 3 2 2" xfId="3608"/>
    <cellStyle name="好_2013年上级 2 10 3 3" xfId="3609"/>
    <cellStyle name="注释 2 4 3 3" xfId="3610"/>
    <cellStyle name="好_2013年上级 2 10 4" xfId="3611"/>
    <cellStyle name="好_2013年上级 2 12 2" xfId="3612"/>
    <cellStyle name="好_2013年上级 2 12 2 2" xfId="3613"/>
    <cellStyle name="好_2013专项转支 2 2 2 2 2" xfId="3614"/>
    <cellStyle name="好_2013年上级 2 12 3" xfId="3615"/>
    <cellStyle name="好_2013年上级 2 13" xfId="3616"/>
    <cellStyle name="好_2013年上级 2 13 2" xfId="3617"/>
    <cellStyle name="好_2013年上级 2 14" xfId="3618"/>
    <cellStyle name="好_2013年上级 2 14 2" xfId="3619"/>
    <cellStyle name="好_2013年上级 2 20" xfId="3620"/>
    <cellStyle name="好_2013年上级 2 15" xfId="3621"/>
    <cellStyle name="好_2013年上级 2 3 2 3" xfId="3622"/>
    <cellStyle name="好_2013年上级 2 20 2" xfId="3623"/>
    <cellStyle name="好_2013年上级 2 15 2" xfId="3624"/>
    <cellStyle name="好_2013年上级 2 3 3 3" xfId="3625"/>
    <cellStyle name="好_2013年上级 2 21 2" xfId="3626"/>
    <cellStyle name="好_2013年上级 2 16 2" xfId="3627"/>
    <cellStyle name="好_2013年上级 2 17 2" xfId="3628"/>
    <cellStyle name="好_2013年上级 2 18" xfId="3629"/>
    <cellStyle name="好_2013年上级 2 18 2" xfId="3630"/>
    <cellStyle name="好_2013年上级 2 19" xfId="3631"/>
    <cellStyle name="好_2013年上级 2 19 2" xfId="3632"/>
    <cellStyle name="好_2013年上级 2 2" xfId="3633"/>
    <cellStyle name="好_2013年上级 2 2 2" xfId="3634"/>
    <cellStyle name="好_2013年上级 2 2 2 2" xfId="3635"/>
    <cellStyle name="好_2013年上级 2 2 2 2 2" xfId="3636"/>
    <cellStyle name="好_2013年上级 2 2 2 3" xfId="3637"/>
    <cellStyle name="好_2013年上级 2 2 3" xfId="3638"/>
    <cellStyle name="好_2013年上级 2 2 3 3" xfId="3639"/>
    <cellStyle name="好_2013年上级 2 2 4" xfId="3640"/>
    <cellStyle name="好_2013年上级 2 3 3" xfId="3641"/>
    <cellStyle name="好_2013年上级 2 3 3 2" xfId="3642"/>
    <cellStyle name="好_2013年上级 2 3 3 2 2" xfId="3643"/>
    <cellStyle name="好_2013年上级 2 3 4" xfId="3644"/>
    <cellStyle name="好_2013年上级 2 4 2" xfId="3645"/>
    <cellStyle name="好_2013年上级 2 4 2 2" xfId="3646"/>
    <cellStyle name="好_2013年上级 2 4 2 2 2" xfId="3647"/>
    <cellStyle name="好_2013年上级 2 4 2 3" xfId="3648"/>
    <cellStyle name="好_2013年上级 2 4 3" xfId="3649"/>
    <cellStyle name="好_2013年上级 2 4 3 2" xfId="3650"/>
    <cellStyle name="好_2013年上级 2 4 3 2 2" xfId="3651"/>
    <cellStyle name="好_2013年上级 2 4 3 3" xfId="3652"/>
    <cellStyle name="好_2013年上级 2 4 4" xfId="3653"/>
    <cellStyle name="好_2013年上级 2 5" xfId="3654"/>
    <cellStyle name="好_2013年上级 2 5 2" xfId="3655"/>
    <cellStyle name="好_2013年上级 2 5 2 2" xfId="3656"/>
    <cellStyle name="好_2013年上级 2 5 2 2 2" xfId="3657"/>
    <cellStyle name="好_2013年上级 2 5 2 3" xfId="3658"/>
    <cellStyle name="好_2013年上级 2 5 3" xfId="3659"/>
    <cellStyle name="好_2013年上级 2 5 3 2" xfId="3660"/>
    <cellStyle name="好_2013年上级 2 5 3 3" xfId="3661"/>
    <cellStyle name="好_2013年上级 2 5 4" xfId="3662"/>
    <cellStyle name="好_2013年上级 2 6" xfId="3663"/>
    <cellStyle name="好_2013年上级 2 6 2" xfId="3664"/>
    <cellStyle name="好_2013年上级 2 6 2 3" xfId="3665"/>
    <cellStyle name="好_2013年上级 2 6 3" xfId="3666"/>
    <cellStyle name="好_2013年上级 2 6 3 3" xfId="3667"/>
    <cellStyle name="好_2013年上级 2 6 4" xfId="3668"/>
    <cellStyle name="好_2013年上级 2 7" xfId="3669"/>
    <cellStyle name="好_2013年上级 2 7 2" xfId="3670"/>
    <cellStyle name="好_2013年上级 2 7 2 2" xfId="3671"/>
    <cellStyle name="好_2013年上级 2 7 3 2" xfId="3672"/>
    <cellStyle name="好_2013年上级 2 7 3 3" xfId="3673"/>
    <cellStyle name="好_2013年上级 2 7 4" xfId="3674"/>
    <cellStyle name="好_2013年上级 2 8" xfId="3675"/>
    <cellStyle name="好_2013年上级 2 8 2" xfId="3676"/>
    <cellStyle name="好_2013年上级 2 8 2 2" xfId="3677"/>
    <cellStyle name="好_2013年上级 2 8 2 2 2" xfId="3678"/>
    <cellStyle name="好_2013年上级 2 8 3 2" xfId="3679"/>
    <cellStyle name="好_2013年上级 2 8 3 3" xfId="3680"/>
    <cellStyle name="好_2013年上级 2 8 4" xfId="3681"/>
    <cellStyle name="好_2013年上级 2 9" xfId="3682"/>
    <cellStyle name="好_2013年上级 2 9 2" xfId="3683"/>
    <cellStyle name="好_2013年上级 2 9 2 2" xfId="3684"/>
    <cellStyle name="好_2013年上级 2 9 2 3" xfId="3685"/>
    <cellStyle name="注释 3 4 2 2" xfId="3686"/>
    <cellStyle name="好_2013年上级 2 9 3" xfId="3687"/>
    <cellStyle name="注释 3 4 2 2 2" xfId="3688"/>
    <cellStyle name="好_2013年上级 2 9 3 2" xfId="3689"/>
    <cellStyle name="好_2013年上级 2 9 3 3" xfId="3690"/>
    <cellStyle name="注释 3 4 2 3" xfId="3691"/>
    <cellStyle name="好_2013年上级 2 9 4" xfId="3692"/>
    <cellStyle name="好_2013年上级 3" xfId="3693"/>
    <cellStyle name="好_2013年上级 3 2" xfId="3694"/>
    <cellStyle name="好_2013年上级 3 2 2" xfId="3695"/>
    <cellStyle name="好_2013年上级 3 3" xfId="3696"/>
    <cellStyle name="好_2013年上级 4" xfId="3697"/>
    <cellStyle name="好_2013专项转支 2 10" xfId="3698"/>
    <cellStyle name="好_2013专项转支 2 10 2" xfId="3699"/>
    <cellStyle name="好_2013专项转支 2 10 2 2" xfId="3700"/>
    <cellStyle name="好_2013专项转支 2 10 2 2 2" xfId="3701"/>
    <cellStyle name="好_2013专项转支 2 10 2 3" xfId="3702"/>
    <cellStyle name="好_2013专项转支 2 10 3 2" xfId="3703"/>
    <cellStyle name="好_2013专项转支 2 10 3 2 2" xfId="3704"/>
    <cellStyle name="好_2013专项转支 2 10 3 3" xfId="3705"/>
    <cellStyle name="好_2013专项转支 2 10 4" xfId="3706"/>
    <cellStyle name="好_2013专项转支 2 11" xfId="3707"/>
    <cellStyle name="好_2013专项转支 2 11 2" xfId="3708"/>
    <cellStyle name="好_2013专项转支 2 11 2 2" xfId="3709"/>
    <cellStyle name="好_2013专项转支 2 12 2" xfId="3710"/>
    <cellStyle name="好_2013专项转支 2 12 2 2" xfId="3711"/>
    <cellStyle name="好_2013专项转支 2 13" xfId="3712"/>
    <cellStyle name="好_2013专项转支 2 13 2" xfId="3713"/>
    <cellStyle name="好_2013专项转支 2 14" xfId="3714"/>
    <cellStyle name="好_2013专项转支 2 2 2 2" xfId="3715"/>
    <cellStyle name="好_2013专项转支 2 2 2 3" xfId="3716"/>
    <cellStyle name="好_2013专项转支 2 2 3" xfId="3717"/>
    <cellStyle name="好_2013专项转支 2 2 3 2" xfId="3718"/>
    <cellStyle name="好_2013专项转支 2 2 3 3" xfId="3719"/>
    <cellStyle name="好_2013专项转支 2 2 4" xfId="3720"/>
    <cellStyle name="好_2013专项转支 2 3 2" xfId="3721"/>
    <cellStyle name="好_2013专项转支 2 3 2 3" xfId="3722"/>
    <cellStyle name="好_2013专项转支 2 3 3" xfId="3723"/>
    <cellStyle name="好_2013专项转支 2 3 3 2 2" xfId="3724"/>
    <cellStyle name="好_2013专项转支 2 3 3 3" xfId="3725"/>
    <cellStyle name="好_2013专项转支 2 3 4" xfId="3726"/>
    <cellStyle name="好_2013专项转支 2 4" xfId="3727"/>
    <cellStyle name="好_2013专项转支 2 4 2" xfId="3728"/>
    <cellStyle name="好_2013专项转支 2 4 3" xfId="3729"/>
    <cellStyle name="好_2013专项转支 2 4 3 2 2" xfId="3730"/>
    <cellStyle name="好_2013专项转支 2 4 3 3" xfId="3731"/>
    <cellStyle name="好_2013专项转支 2 4 4" xfId="3732"/>
    <cellStyle name="好_2013专项转支 2 5 2 2" xfId="3733"/>
    <cellStyle name="货币 2 2 20" xfId="3734"/>
    <cellStyle name="货币 2 2 15" xfId="3735"/>
    <cellStyle name="好_2013专项转支 2 5 2 2 2" xfId="3736"/>
    <cellStyle name="好_2013专项转支 2 5 2 3" xfId="3737"/>
    <cellStyle name="好_2013专项转支 2 5 3" xfId="3738"/>
    <cellStyle name="好_2013专项转支 2 5 3 2" xfId="3739"/>
    <cellStyle name="好_2013专项转支 2 5 3 3" xfId="3740"/>
    <cellStyle name="好_2013专项转支 2 6 2" xfId="3741"/>
    <cellStyle name="好_2013专项转支 2 6 2 2" xfId="3742"/>
    <cellStyle name="好_2013专项转支 2 6 2 3" xfId="3743"/>
    <cellStyle name="好_2013专项转支 2 6 3" xfId="3744"/>
    <cellStyle name="好_2013专项转支 2 6 3 2" xfId="3745"/>
    <cellStyle name="好_2013专项转支 2 6 3 2 2" xfId="3746"/>
    <cellStyle name="好_2013专项转支 2 6 4" xfId="3747"/>
    <cellStyle name="好_2013专项转支 2 7" xfId="3748"/>
    <cellStyle name="好_2013专项转支 2 7 2" xfId="3749"/>
    <cellStyle name="好_2013专项转支 2 7 2 2" xfId="3750"/>
    <cellStyle name="好_2013专项转支 2 7 2 2 2" xfId="3751"/>
    <cellStyle name="好_2013专项转支 2 7 2 3" xfId="3752"/>
    <cellStyle name="好_2013专项转支 2 7 3" xfId="3753"/>
    <cellStyle name="好_2013专项转支 2 7 3 2" xfId="3754"/>
    <cellStyle name="好_2013专项转支 2 7 3 2 2" xfId="3755"/>
    <cellStyle name="好_2013专项转支 2 7 4" xfId="3756"/>
    <cellStyle name="好_2013专项转支 2 8" xfId="3757"/>
    <cellStyle name="好_2013专项转支 2 8 2" xfId="3758"/>
    <cellStyle name="好_2013专项转支 2 8 2 2" xfId="3759"/>
    <cellStyle name="好_2013专项转支 2 8 3" xfId="3760"/>
    <cellStyle name="好_2013专项转支 2 8 3 2" xfId="3761"/>
    <cellStyle name="好_2013专项转支 2 9" xfId="3762"/>
    <cellStyle name="好_2013专项转支 2 9 2 2" xfId="3763"/>
    <cellStyle name="好_2013专项转支 2 9 3" xfId="3764"/>
    <cellStyle name="好_2013专项转支 2 9 3 2" xfId="3765"/>
    <cellStyle name="货币 2 2 5 2 3" xfId="3766"/>
    <cellStyle name="好_2013专项转支 3 2" xfId="3767"/>
    <cellStyle name="好_2013专项转支 3 3" xfId="3768"/>
    <cellStyle name="好_2013专项转支 4" xfId="3769"/>
    <cellStyle name="货币 2 2 5 3 3" xfId="3770"/>
    <cellStyle name="好_2013专项转支 4 2" xfId="3771"/>
    <cellStyle name="好_2013专项转支 4 2 2" xfId="3772"/>
    <cellStyle name="好_2013专项转支 4 3" xfId="3773"/>
    <cellStyle name="汇总 2" xfId="3774"/>
    <cellStyle name="汇总 2 2" xfId="3775"/>
    <cellStyle name="注释 3 6 2" xfId="3776"/>
    <cellStyle name="货币 2 2 10" xfId="3777"/>
    <cellStyle name="注释 3 6 2 2" xfId="3778"/>
    <cellStyle name="货币 2 2 10 2" xfId="3779"/>
    <cellStyle name="货币 2 2 10 2 2 2" xfId="3780"/>
    <cellStyle name="注释 3 6 2 3" xfId="3781"/>
    <cellStyle name="货币 2 2 10 3" xfId="3782"/>
    <cellStyle name="货币 2 2 10 3 2 2" xfId="3783"/>
    <cellStyle name="货币 2 2 10 4" xfId="3784"/>
    <cellStyle name="货币 2 2 13 2" xfId="3785"/>
    <cellStyle name="货币 2 2 14" xfId="3786"/>
    <cellStyle name="货币 2 2 14 2" xfId="3787"/>
    <cellStyle name="货币 2 2 20 2" xfId="3788"/>
    <cellStyle name="货币 2 2 15 2" xfId="3789"/>
    <cellStyle name="货币 2 2 21" xfId="3790"/>
    <cellStyle name="货币 2 2 16" xfId="3791"/>
    <cellStyle name="货币 2 2 21 2" xfId="3792"/>
    <cellStyle name="货币 2 2 16 2" xfId="3793"/>
    <cellStyle name="货币 2 2 17 2" xfId="3794"/>
    <cellStyle name="货币 2 2 18" xfId="3795"/>
    <cellStyle name="货币 2 2 18 2" xfId="3796"/>
    <cellStyle name="货币 2 2 19" xfId="3797"/>
    <cellStyle name="货币 2 2 19 2" xfId="3798"/>
    <cellStyle name="链接单元格 2 2" xfId="3799"/>
    <cellStyle name="货币 2 2 3" xfId="3800"/>
    <cellStyle name="货币 2 2 3 2" xfId="3801"/>
    <cellStyle name="货币 2 2 3 2 2" xfId="3802"/>
    <cellStyle name="货币 2 2 3 2 2 2" xfId="3803"/>
    <cellStyle name="货币 2 2 3 2 3" xfId="3804"/>
    <cellStyle name="货币 2 2 3 3" xfId="3805"/>
    <cellStyle name="货币 2 2 3 3 2" xfId="3806"/>
    <cellStyle name="货币 2 2 3 3 3" xfId="3807"/>
    <cellStyle name="样式 1 2 2" xfId="3808"/>
    <cellStyle name="货币 2 2 3 4" xfId="3809"/>
    <cellStyle name="货币 2 2 4" xfId="3810"/>
    <cellStyle name="货币 2 2 4 2" xfId="3811"/>
    <cellStyle name="货币 2 2 4 2 2" xfId="3812"/>
    <cellStyle name="货币 2 2 4 2 2 2" xfId="3813"/>
    <cellStyle name="货币 2 2 4 3" xfId="3814"/>
    <cellStyle name="货币 2 2 4 3 2" xfId="3815"/>
    <cellStyle name="货币 2 2 4 3 2 2" xfId="3816"/>
    <cellStyle name="货币 2 2 4 3 3" xfId="3817"/>
    <cellStyle name="货币 2 2 5" xfId="3818"/>
    <cellStyle name="货币 2 2 5 2" xfId="3819"/>
    <cellStyle name="货币 2 2 5 2 2 2" xfId="3820"/>
    <cellStyle name="货币 2 2 5 3" xfId="3821"/>
    <cellStyle name="货币 2 2 5 3 2 2" xfId="3822"/>
    <cellStyle name="货币 2 2 6" xfId="3823"/>
    <cellStyle name="货币 2 2 6 2" xfId="3824"/>
    <cellStyle name="货币 2 2 6 2 2 2" xfId="3825"/>
    <cellStyle name="货币 2 2 6 2 3" xfId="3826"/>
    <cellStyle name="货币 2 2 6 3" xfId="3827"/>
    <cellStyle name="货币 2 2 6 3 3" xfId="3828"/>
    <cellStyle name="注释 3 8 2 2 2" xfId="3829"/>
    <cellStyle name="货币 2 2 7 2 2" xfId="3830"/>
    <cellStyle name="货币 2 2 7 2 2 2" xfId="3831"/>
    <cellStyle name="货币 2 2 7 2 3" xfId="3832"/>
    <cellStyle name="注释 3 8 2 3" xfId="3833"/>
    <cellStyle name="货币 2 2 7 3" xfId="3834"/>
    <cellStyle name="货币 2 2 7 3 2" xfId="3835"/>
    <cellStyle name="货币 2 2 7 3 2 2" xfId="3836"/>
    <cellStyle name="货币 2 2 7 3 3" xfId="3837"/>
    <cellStyle name="货币 2 2 7 4" xfId="3838"/>
    <cellStyle name="货币 2 2 8 3 3" xfId="3839"/>
    <cellStyle name="货币 2 2 8 4" xfId="3840"/>
    <cellStyle name="货币 2 2 9 3 2" xfId="3841"/>
    <cellStyle name="货币 2 2 9 3 2 2" xfId="3842"/>
    <cellStyle name="货币 2 2 9 3 3" xfId="3843"/>
    <cellStyle name="货币 2 2 9 4" xfId="3844"/>
    <cellStyle name="货币 2 3" xfId="3845"/>
    <cellStyle name="货币 2 4" xfId="3846"/>
    <cellStyle name="货币 2 4 2" xfId="3847"/>
    <cellStyle name="货币 2 4 3" xfId="3848"/>
    <cellStyle name="货币 2 5" xfId="3849"/>
    <cellStyle name="货币 3" xfId="3850"/>
    <cellStyle name="计算 2 2" xfId="3851"/>
    <cellStyle name="检查单元格 2" xfId="3852"/>
    <cellStyle name="检查单元格 2 2" xfId="3853"/>
    <cellStyle name="注释 2 10 2 2" xfId="3854"/>
    <cellStyle name="解释性文本 2" xfId="3855"/>
    <cellStyle name="注释 2 10 2 2 2" xfId="3856"/>
    <cellStyle name="解释性文本 2 2" xfId="3857"/>
    <cellStyle name="适中 2" xfId="3858"/>
    <cellStyle name="输出 2" xfId="3859"/>
    <cellStyle name="输入 2 2" xfId="3860"/>
    <cellStyle name="样式 1" xfId="3861"/>
    <cellStyle name="样式 1 2" xfId="3862"/>
    <cellStyle name="注释 2 10" xfId="3863"/>
    <cellStyle name="注释 2 10 2 3" xfId="3864"/>
    <cellStyle name="注释 2 10 3 2 2" xfId="3865"/>
    <cellStyle name="注释 2 10 3 3" xfId="3866"/>
    <cellStyle name="注释 2 11 2" xfId="3867"/>
    <cellStyle name="注释 2 11 2 2" xfId="3868"/>
    <cellStyle name="注释 2 11 3" xfId="3869"/>
    <cellStyle name="注释 2 12" xfId="3870"/>
    <cellStyle name="注释 2 12 2" xfId="3871"/>
    <cellStyle name="注释 2 13" xfId="3872"/>
    <cellStyle name="注释 2 13 2" xfId="3873"/>
    <cellStyle name="注释 2 20 2" xfId="3874"/>
    <cellStyle name="注释 2 15 2" xfId="3875"/>
    <cellStyle name="注释 2 21" xfId="3876"/>
    <cellStyle name="注释 2 16" xfId="3877"/>
    <cellStyle name="注释 2 21 2" xfId="3878"/>
    <cellStyle name="注释 2 16 2" xfId="3879"/>
    <cellStyle name="注释 2 17 2" xfId="3880"/>
    <cellStyle name="注释 2 18" xfId="3881"/>
    <cellStyle name="注释 2 19 2" xfId="3882"/>
    <cellStyle name="注释 2 2 2 3" xfId="3883"/>
    <cellStyle name="注释 2 2 3 2 2" xfId="3884"/>
    <cellStyle name="注释 2 2 3 3" xfId="3885"/>
    <cellStyle name="注释 2 3 2 2 2" xfId="3886"/>
    <cellStyle name="注释 2 3 4" xfId="3887"/>
    <cellStyle name="注释 2 5 2" xfId="3888"/>
    <cellStyle name="注释 2 5 2 2" xfId="3889"/>
    <cellStyle name="注释 2 5 2 2 2" xfId="3890"/>
    <cellStyle name="注释 2 5 2 3" xfId="3891"/>
    <cellStyle name="注释 2 5 3 2 2" xfId="3892"/>
    <cellStyle name="注释 2 5 3 3" xfId="3893"/>
    <cellStyle name="注释 2 6" xfId="3894"/>
    <cellStyle name="注释 2 6 2" xfId="3895"/>
    <cellStyle name="注释 2 6 2 2" xfId="3896"/>
    <cellStyle name="注释 2 6 2 2 2" xfId="3897"/>
    <cellStyle name="注释 2 6 3" xfId="3898"/>
    <cellStyle name="注释 2 6 4" xfId="3899"/>
    <cellStyle name="注释 2 7 2 3" xfId="3900"/>
    <cellStyle name="注释 2 7 3 2 2" xfId="3901"/>
    <cellStyle name="注释 2 7 3 3" xfId="3902"/>
    <cellStyle name="注释 2 7 4" xfId="3903"/>
    <cellStyle name="注释 2 8 2 2 2" xfId="3904"/>
    <cellStyle name="注释 2 8 2 3" xfId="3905"/>
    <cellStyle name="注释 2 8 4" xfId="3906"/>
    <cellStyle name="注释 2 9 3 2" xfId="3907"/>
    <cellStyle name="注释 2 9 3 3" xfId="3908"/>
    <cellStyle name="注释 2 9 4" xfId="3909"/>
    <cellStyle name="注释 3" xfId="3910"/>
    <cellStyle name="注释 3 20" xfId="3911"/>
    <cellStyle name="注释 3 15" xfId="3912"/>
    <cellStyle name="注释 3 18" xfId="3913"/>
    <cellStyle name="注释 3 19" xfId="3914"/>
    <cellStyle name="注释 3 2" xfId="3915"/>
    <cellStyle name="注释 3 2 2" xfId="3916"/>
    <cellStyle name="注释 3 2 2 2" xfId="3917"/>
    <cellStyle name="注释 3 2 2 2 2" xfId="3918"/>
    <cellStyle name="注释 3 3 2 2" xfId="3919"/>
    <cellStyle name="注释 3 3 2 2 2" xfId="3920"/>
    <cellStyle name="注释 3 6" xfId="3921"/>
    <cellStyle name="注释 3 7 2 3" xfId="3922"/>
    <cellStyle name="注释 4" xfId="3923"/>
    <cellStyle name="注释 6" xfId="3924"/>
    <cellStyle name="常规 10 10 2 2" xfId="3925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B25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A6" sqref="A6"/>
    </sheetView>
  </sheetViews>
  <sheetFormatPr defaultColWidth="9" defaultRowHeight="11.25" outlineLevelCol="1"/>
  <cols>
    <col min="1" max="1" width="34.875" style="84" customWidth="1"/>
    <col min="2" max="5" width="42" style="84" customWidth="1"/>
    <col min="6" max="16384" width="9" style="84"/>
  </cols>
  <sheetData>
    <row r="1" s="83" customFormat="1" ht="27" customHeight="1" spans="1:2">
      <c r="A1" s="86" t="s">
        <v>0</v>
      </c>
      <c r="B1" s="86"/>
    </row>
    <row r="2" s="84" customFormat="1" ht="12" customHeight="1"/>
    <row r="3" s="84" customFormat="1" ht="16.5" customHeight="1" spans="1:2">
      <c r="A3" s="87" t="s">
        <v>1</v>
      </c>
      <c r="B3" s="88"/>
    </row>
    <row r="4" s="85" customFormat="1" ht="16.5" customHeight="1" spans="1:2">
      <c r="A4" s="89" t="s">
        <v>2</v>
      </c>
      <c r="B4" s="89" t="s">
        <v>3</v>
      </c>
    </row>
    <row r="5" s="84" customFormat="1" ht="16.5" customHeight="1" spans="1:2">
      <c r="A5" s="90" t="s">
        <v>4</v>
      </c>
      <c r="B5" s="90">
        <f>B6+B10+B21</f>
        <v>225636</v>
      </c>
    </row>
    <row r="6" s="84" customFormat="1" ht="16.5" customHeight="1" spans="1:2">
      <c r="A6" s="90" t="s">
        <v>5</v>
      </c>
      <c r="B6" s="90">
        <f>SUM(B7:B9)</f>
        <v>4693</v>
      </c>
    </row>
    <row r="7" s="84" customFormat="1" ht="16.5" customHeight="1" spans="1:2">
      <c r="A7" s="90" t="s">
        <v>6</v>
      </c>
      <c r="B7" s="90">
        <v>1641</v>
      </c>
    </row>
    <row r="8" s="84" customFormat="1" ht="16.5" customHeight="1" spans="1:2">
      <c r="A8" s="90" t="s">
        <v>7</v>
      </c>
      <c r="B8" s="90">
        <v>492</v>
      </c>
    </row>
    <row r="9" s="84" customFormat="1" ht="16.5" customHeight="1" spans="1:2">
      <c r="A9" s="90" t="s">
        <v>8</v>
      </c>
      <c r="B9" s="90">
        <v>2560</v>
      </c>
    </row>
    <row r="10" s="84" customFormat="1" ht="16.5" customHeight="1" spans="1:2">
      <c r="A10" s="90" t="s">
        <v>9</v>
      </c>
      <c r="B10" s="90">
        <f>SUM(B11:B20)</f>
        <v>198635</v>
      </c>
    </row>
    <row r="11" s="84" customFormat="1" ht="16.5" customHeight="1" spans="1:2">
      <c r="A11" s="90" t="s">
        <v>10</v>
      </c>
      <c r="B11" s="90">
        <v>55149</v>
      </c>
    </row>
    <row r="12" s="84" customFormat="1" ht="16.5" customHeight="1" spans="1:2">
      <c r="A12" s="90" t="s">
        <v>11</v>
      </c>
      <c r="B12" s="90">
        <v>20037</v>
      </c>
    </row>
    <row r="13" s="84" customFormat="1" ht="16.5" customHeight="1" spans="1:2">
      <c r="A13" s="90" t="s">
        <v>12</v>
      </c>
      <c r="B13" s="90">
        <v>10004</v>
      </c>
    </row>
    <row r="14" s="84" customFormat="1" ht="16.5" customHeight="1" spans="1:2">
      <c r="A14" s="90" t="s">
        <v>13</v>
      </c>
      <c r="B14" s="90">
        <v>4390</v>
      </c>
    </row>
    <row r="15" s="84" customFormat="1" ht="16.5" customHeight="1" spans="1:2">
      <c r="A15" s="90" t="s">
        <v>14</v>
      </c>
      <c r="B15" s="90">
        <v>3283</v>
      </c>
    </row>
    <row r="16" s="84" customFormat="1" ht="16.5" customHeight="1" spans="1:2">
      <c r="A16" s="90" t="s">
        <v>15</v>
      </c>
      <c r="B16" s="90">
        <v>236</v>
      </c>
    </row>
    <row r="17" s="84" customFormat="1" ht="16.5" customHeight="1" spans="1:2">
      <c r="A17" s="90" t="s">
        <v>16</v>
      </c>
      <c r="B17" s="90">
        <v>4018</v>
      </c>
    </row>
    <row r="18" s="84" customFormat="1" ht="16.5" customHeight="1" spans="1:2">
      <c r="A18" s="90" t="s">
        <v>17</v>
      </c>
      <c r="B18" s="90">
        <v>17120</v>
      </c>
    </row>
    <row r="19" s="84" customFormat="1" ht="16.5" customHeight="1" spans="1:2">
      <c r="A19" s="90" t="s">
        <v>18</v>
      </c>
      <c r="B19" s="90">
        <v>5000</v>
      </c>
    </row>
    <row r="20" s="84" customFormat="1" ht="16.5" customHeight="1" spans="1:2">
      <c r="A20" s="90" t="s">
        <v>19</v>
      </c>
      <c r="B20" s="90">
        <v>79398</v>
      </c>
    </row>
    <row r="21" s="84" customFormat="1" ht="16.5" customHeight="1" spans="1:2">
      <c r="A21" s="90" t="s">
        <v>20</v>
      </c>
      <c r="B21" s="91">
        <v>22308</v>
      </c>
    </row>
    <row r="22" s="84" customFormat="1" ht="309" customHeight="1" spans="1:2">
      <c r="A22" s="92"/>
      <c r="B22" s="92"/>
    </row>
    <row r="23" s="84" customFormat="1" ht="15" customHeight="1" spans="1:2">
      <c r="A23" s="93"/>
      <c r="B23" s="93"/>
    </row>
    <row r="24" s="84" customFormat="1" ht="15" customHeight="1" spans="1:2">
      <c r="A24" s="93"/>
      <c r="B24" s="93"/>
    </row>
    <row r="25" s="84" customFormat="1" ht="264" customHeight="1"/>
  </sheetData>
  <mergeCells count="3">
    <mergeCell ref="A1:B1"/>
    <mergeCell ref="A3:B3"/>
    <mergeCell ref="A22:B22"/>
  </mergeCells>
  <printOptions horizontalCentered="1"/>
  <pageMargins left="0.275" right="0.275" top="0.432638888888889" bottom="0.156944444444444" header="0.314583333333333" footer="0.236111111111111"/>
  <pageSetup paperSize="9" scale="98" firstPageNumber="0" fitToWidth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34" workbookViewId="0">
      <selection activeCell="E11" sqref="E11"/>
    </sheetView>
  </sheetViews>
  <sheetFormatPr defaultColWidth="9.25" defaultRowHeight="15.75" outlineLevelCol="7"/>
  <cols>
    <col min="1" max="1" width="28" style="1" customWidth="1"/>
    <col min="2" max="2" width="14.625" style="1" hidden="1" customWidth="1"/>
    <col min="3" max="3" width="13.875" style="1" hidden="1" customWidth="1"/>
    <col min="4" max="4" width="14.625" style="1" customWidth="1"/>
    <col min="5" max="7" width="12.625" style="1" customWidth="1"/>
    <col min="8" max="8" width="37.625" style="1" customWidth="1"/>
    <col min="9" max="16384" width="9.25" style="1"/>
  </cols>
  <sheetData>
    <row r="1" ht="34.5" customHeight="1" spans="1:8">
      <c r="A1" s="50" t="s">
        <v>21</v>
      </c>
      <c r="B1" s="50"/>
      <c r="C1" s="50"/>
      <c r="D1" s="50"/>
      <c r="E1" s="50"/>
      <c r="F1" s="50"/>
      <c r="G1" s="50"/>
      <c r="H1" s="50"/>
    </row>
    <row r="2" ht="27" customHeight="1" spans="1:8">
      <c r="A2" s="51"/>
      <c r="B2" s="51"/>
      <c r="C2" s="51"/>
      <c r="D2" s="51"/>
      <c r="E2" s="51"/>
      <c r="F2" s="51"/>
      <c r="G2" s="51"/>
      <c r="H2" s="52" t="s">
        <v>22</v>
      </c>
    </row>
    <row r="3" ht="21.75" customHeight="1" spans="1:8">
      <c r="A3" s="53" t="s">
        <v>23</v>
      </c>
      <c r="B3" s="53" t="s">
        <v>24</v>
      </c>
      <c r="C3" s="53"/>
      <c r="D3" s="53" t="s">
        <v>25</v>
      </c>
      <c r="E3" s="53"/>
      <c r="F3" s="54" t="s">
        <v>26</v>
      </c>
      <c r="G3" s="55"/>
      <c r="H3" s="53" t="s">
        <v>27</v>
      </c>
    </row>
    <row r="4" ht="24.75" customHeight="1" spans="1:8">
      <c r="A4" s="53"/>
      <c r="B4" s="56" t="s">
        <v>28</v>
      </c>
      <c r="C4" s="56" t="s">
        <v>29</v>
      </c>
      <c r="D4" s="56" t="s">
        <v>28</v>
      </c>
      <c r="E4" s="56" t="s">
        <v>29</v>
      </c>
      <c r="F4" s="56" t="s">
        <v>28</v>
      </c>
      <c r="G4" s="56" t="s">
        <v>29</v>
      </c>
      <c r="H4" s="53"/>
    </row>
    <row r="5" s="47" customFormat="1" ht="17.25" customHeight="1" spans="1:8">
      <c r="A5" s="57" t="s">
        <v>30</v>
      </c>
      <c r="B5" s="58">
        <f t="shared" ref="B5:G5" si="0">SUM(B6:B20)</f>
        <v>73800</v>
      </c>
      <c r="C5" s="58">
        <v>34753</v>
      </c>
      <c r="D5" s="58">
        <f t="shared" si="0"/>
        <v>72800</v>
      </c>
      <c r="E5" s="59">
        <f t="shared" si="0"/>
        <v>36951</v>
      </c>
      <c r="F5" s="59">
        <f t="shared" si="0"/>
        <v>77000</v>
      </c>
      <c r="G5" s="59">
        <f t="shared" si="0"/>
        <v>42349.75</v>
      </c>
      <c r="H5" s="59"/>
    </row>
    <row r="6" ht="17.25" customHeight="1" spans="1:8">
      <c r="A6" s="60" t="s">
        <v>31</v>
      </c>
      <c r="B6" s="61">
        <v>30</v>
      </c>
      <c r="C6" s="61"/>
      <c r="D6" s="61">
        <v>30</v>
      </c>
      <c r="E6" s="61"/>
      <c r="F6" s="61">
        <v>30</v>
      </c>
      <c r="G6" s="61"/>
      <c r="H6" s="62"/>
    </row>
    <row r="7" ht="17.25" customHeight="1" spans="1:8">
      <c r="A7" s="60" t="s">
        <v>32</v>
      </c>
      <c r="B7" s="61">
        <v>31400</v>
      </c>
      <c r="C7" s="61">
        <v>5887</v>
      </c>
      <c r="D7" s="61">
        <v>39970</v>
      </c>
      <c r="E7" s="63">
        <v>14988</v>
      </c>
      <c r="F7" s="63">
        <f>35070+660</f>
        <v>35730</v>
      </c>
      <c r="G7" s="64">
        <f>F7*0.375</f>
        <v>13398.75</v>
      </c>
      <c r="H7" s="65" t="s">
        <v>33</v>
      </c>
    </row>
    <row r="8" ht="17.25" customHeight="1" spans="1:8">
      <c r="A8" s="60" t="s">
        <v>34</v>
      </c>
      <c r="B8" s="61">
        <v>300</v>
      </c>
      <c r="C8" s="61">
        <v>225</v>
      </c>
      <c r="D8" s="61"/>
      <c r="E8" s="63"/>
      <c r="F8" s="63"/>
      <c r="G8" s="63"/>
      <c r="H8" s="65"/>
    </row>
    <row r="9" ht="17.25" customHeight="1" spans="1:8">
      <c r="A9" s="60" t="s">
        <v>35</v>
      </c>
      <c r="B9" s="61">
        <v>13600</v>
      </c>
      <c r="C9" s="61">
        <f>B9*0.75</f>
        <v>10200</v>
      </c>
      <c r="D9" s="61"/>
      <c r="E9" s="63"/>
      <c r="F9" s="63"/>
      <c r="G9" s="63"/>
      <c r="H9" s="65"/>
    </row>
    <row r="10" ht="17.25" customHeight="1" spans="1:8">
      <c r="A10" s="60" t="s">
        <v>36</v>
      </c>
      <c r="B10" s="61">
        <v>7750</v>
      </c>
      <c r="C10" s="61">
        <f t="shared" ref="C10:G10" si="1">B10*0.28</f>
        <v>2170</v>
      </c>
      <c r="D10" s="61">
        <v>8500</v>
      </c>
      <c r="E10" s="63">
        <f t="shared" si="1"/>
        <v>2380</v>
      </c>
      <c r="F10" s="63">
        <v>9200</v>
      </c>
      <c r="G10" s="63">
        <f t="shared" si="1"/>
        <v>2576</v>
      </c>
      <c r="H10" s="66"/>
    </row>
    <row r="11" ht="17.25" customHeight="1" spans="1:8">
      <c r="A11" s="60" t="s">
        <v>37</v>
      </c>
      <c r="B11" s="61">
        <v>3520</v>
      </c>
      <c r="C11" s="61">
        <f>B11*0.28</f>
        <v>985.6</v>
      </c>
      <c r="D11" s="61">
        <v>3600</v>
      </c>
      <c r="E11" s="63">
        <v>1008</v>
      </c>
      <c r="F11" s="63">
        <v>4500</v>
      </c>
      <c r="G11" s="63">
        <f>F11*0.28</f>
        <v>1260</v>
      </c>
      <c r="H11" s="66"/>
    </row>
    <row r="12" ht="17.25" customHeight="1" spans="1:8">
      <c r="A12" s="60" t="s">
        <v>38</v>
      </c>
      <c r="B12" s="61">
        <v>6300</v>
      </c>
      <c r="C12" s="61">
        <f t="shared" ref="C12:G12" si="2">B12*0.7</f>
        <v>4410</v>
      </c>
      <c r="D12" s="61">
        <v>7000</v>
      </c>
      <c r="E12" s="63">
        <f t="shared" si="2"/>
        <v>4900</v>
      </c>
      <c r="F12" s="63">
        <v>8000</v>
      </c>
      <c r="G12" s="63">
        <f t="shared" si="2"/>
        <v>5600</v>
      </c>
      <c r="H12" s="66"/>
    </row>
    <row r="13" ht="17.25" customHeight="1" spans="1:8">
      <c r="A13" s="60" t="s">
        <v>39</v>
      </c>
      <c r="B13" s="61">
        <v>100</v>
      </c>
      <c r="C13" s="61">
        <f t="shared" ref="C13:G13" si="3">B13*0.75</f>
        <v>75</v>
      </c>
      <c r="D13" s="61">
        <v>100</v>
      </c>
      <c r="E13" s="63">
        <f t="shared" si="3"/>
        <v>75</v>
      </c>
      <c r="F13" s="63">
        <v>100</v>
      </c>
      <c r="G13" s="63">
        <f t="shared" si="3"/>
        <v>75</v>
      </c>
      <c r="H13" s="66"/>
    </row>
    <row r="14" ht="17.25" customHeight="1" spans="1:8">
      <c r="A14" s="60" t="s">
        <v>40</v>
      </c>
      <c r="B14" s="61">
        <v>1400</v>
      </c>
      <c r="C14" s="61">
        <v>1400</v>
      </c>
      <c r="D14" s="61">
        <v>3500</v>
      </c>
      <c r="E14" s="61">
        <f t="shared" ref="E14:E17" si="4">D14</f>
        <v>3500</v>
      </c>
      <c r="F14" s="61">
        <v>5500</v>
      </c>
      <c r="G14" s="61">
        <v>5500</v>
      </c>
      <c r="H14" s="66"/>
    </row>
    <row r="15" ht="17.25" customHeight="1" spans="1:8">
      <c r="A15" s="60" t="s">
        <v>41</v>
      </c>
      <c r="B15" s="61">
        <v>3300</v>
      </c>
      <c r="C15" s="61">
        <v>3300</v>
      </c>
      <c r="D15" s="61">
        <v>4000</v>
      </c>
      <c r="E15" s="61">
        <f t="shared" si="4"/>
        <v>4000</v>
      </c>
      <c r="F15" s="61">
        <v>5500</v>
      </c>
      <c r="G15" s="61">
        <v>5500</v>
      </c>
      <c r="H15" s="66"/>
    </row>
    <row r="16" ht="17.25" customHeight="1" spans="1:8">
      <c r="A16" s="60" t="s">
        <v>42</v>
      </c>
      <c r="B16" s="61">
        <v>220</v>
      </c>
      <c r="C16" s="61">
        <v>220</v>
      </c>
      <c r="D16" s="61">
        <v>240</v>
      </c>
      <c r="E16" s="61">
        <f t="shared" si="4"/>
        <v>240</v>
      </c>
      <c r="F16" s="61">
        <v>390</v>
      </c>
      <c r="G16" s="61">
        <v>390</v>
      </c>
      <c r="H16" s="66"/>
    </row>
    <row r="17" ht="17.25" customHeight="1" spans="1:8">
      <c r="A17" s="60" t="s">
        <v>43</v>
      </c>
      <c r="B17" s="61">
        <v>2500</v>
      </c>
      <c r="C17" s="61">
        <v>2500</v>
      </c>
      <c r="D17" s="61">
        <v>2800</v>
      </c>
      <c r="E17" s="61">
        <f t="shared" si="4"/>
        <v>2800</v>
      </c>
      <c r="F17" s="61">
        <v>3600</v>
      </c>
      <c r="G17" s="61">
        <v>3600</v>
      </c>
      <c r="H17" s="66"/>
    </row>
    <row r="18" ht="17.25" customHeight="1" spans="1:8">
      <c r="A18" s="60" t="s">
        <v>44</v>
      </c>
      <c r="B18" s="61">
        <v>600</v>
      </c>
      <c r="C18" s="61">
        <v>600</v>
      </c>
      <c r="D18" s="61"/>
      <c r="E18" s="61"/>
      <c r="F18" s="61"/>
      <c r="G18" s="61"/>
      <c r="H18" s="66"/>
    </row>
    <row r="19" ht="17.25" customHeight="1" spans="1:8">
      <c r="A19" s="60" t="s">
        <v>45</v>
      </c>
      <c r="B19" s="61">
        <v>780</v>
      </c>
      <c r="C19" s="61">
        <v>780</v>
      </c>
      <c r="D19" s="61">
        <v>800</v>
      </c>
      <c r="E19" s="61">
        <f t="shared" ref="E19:E24" si="5">D19</f>
        <v>800</v>
      </c>
      <c r="F19" s="61">
        <v>950</v>
      </c>
      <c r="G19" s="61">
        <v>950</v>
      </c>
      <c r="H19" s="66"/>
    </row>
    <row r="20" ht="17.25" customHeight="1" spans="1:8">
      <c r="A20" s="60" t="s">
        <v>46</v>
      </c>
      <c r="B20" s="67">
        <v>2000</v>
      </c>
      <c r="C20" s="67">
        <v>2000</v>
      </c>
      <c r="D20" s="67">
        <v>2260</v>
      </c>
      <c r="E20" s="61">
        <f t="shared" si="5"/>
        <v>2260</v>
      </c>
      <c r="F20" s="61">
        <v>3500</v>
      </c>
      <c r="G20" s="61">
        <v>3500</v>
      </c>
      <c r="H20" s="66"/>
    </row>
    <row r="21" s="47" customFormat="1" ht="17.25" customHeight="1" spans="1:8">
      <c r="A21" s="57" t="s">
        <v>47</v>
      </c>
      <c r="B21" s="58">
        <f t="shared" ref="B21:G21" si="6">SUM(B22:B27)</f>
        <v>9200</v>
      </c>
      <c r="C21" s="58">
        <f t="shared" si="6"/>
        <v>9200</v>
      </c>
      <c r="D21" s="58">
        <f t="shared" si="6"/>
        <v>12000</v>
      </c>
      <c r="E21" s="58">
        <f t="shared" si="6"/>
        <v>12000</v>
      </c>
      <c r="F21" s="58">
        <f t="shared" si="6"/>
        <v>18000</v>
      </c>
      <c r="G21" s="58">
        <f t="shared" si="6"/>
        <v>18000</v>
      </c>
      <c r="H21" s="69"/>
    </row>
    <row r="22" ht="17.25" customHeight="1" spans="1:8">
      <c r="A22" s="60" t="s">
        <v>48</v>
      </c>
      <c r="B22" s="61">
        <v>1700</v>
      </c>
      <c r="C22" s="61">
        <v>1700</v>
      </c>
      <c r="D22" s="61">
        <v>1800</v>
      </c>
      <c r="E22" s="63">
        <f t="shared" si="5"/>
        <v>1800</v>
      </c>
      <c r="F22" s="63">
        <v>2000</v>
      </c>
      <c r="G22" s="63">
        <v>2000</v>
      </c>
      <c r="H22" s="66"/>
    </row>
    <row r="23" ht="17.25" customHeight="1" spans="1:8">
      <c r="A23" s="60" t="s">
        <v>49</v>
      </c>
      <c r="B23" s="61">
        <v>2900</v>
      </c>
      <c r="C23" s="61">
        <v>2900</v>
      </c>
      <c r="D23" s="61">
        <v>2800</v>
      </c>
      <c r="E23" s="63">
        <f t="shared" si="5"/>
        <v>2800</v>
      </c>
      <c r="F23" s="63">
        <v>3800</v>
      </c>
      <c r="G23" s="63">
        <v>3800</v>
      </c>
      <c r="H23" s="66"/>
    </row>
    <row r="24" ht="17.25" customHeight="1" spans="1:8">
      <c r="A24" s="60" t="s">
        <v>50</v>
      </c>
      <c r="B24" s="61">
        <v>2500</v>
      </c>
      <c r="C24" s="61">
        <v>2500</v>
      </c>
      <c r="D24" s="61">
        <v>2400</v>
      </c>
      <c r="E24" s="63">
        <f t="shared" si="5"/>
        <v>2400</v>
      </c>
      <c r="F24" s="63">
        <v>3500</v>
      </c>
      <c r="G24" s="63">
        <v>3500</v>
      </c>
      <c r="H24" s="66"/>
    </row>
    <row r="25" ht="17.25" customHeight="1" spans="1:8">
      <c r="A25" s="60" t="s">
        <v>51</v>
      </c>
      <c r="B25" s="61"/>
      <c r="C25" s="61"/>
      <c r="D25" s="61"/>
      <c r="E25" s="63"/>
      <c r="F25" s="63"/>
      <c r="G25" s="63"/>
      <c r="H25" s="66"/>
    </row>
    <row r="26" ht="17.25" customHeight="1" spans="1:8">
      <c r="A26" s="60" t="s">
        <v>52</v>
      </c>
      <c r="B26" s="61">
        <v>2100</v>
      </c>
      <c r="C26" s="61">
        <v>2100</v>
      </c>
      <c r="D26" s="61">
        <v>5000</v>
      </c>
      <c r="E26" s="63">
        <f>D26</f>
        <v>5000</v>
      </c>
      <c r="F26" s="63">
        <v>8700</v>
      </c>
      <c r="G26" s="63">
        <v>8700</v>
      </c>
      <c r="H26" s="66"/>
    </row>
    <row r="27" ht="17.25" customHeight="1" spans="1:8">
      <c r="A27" s="60" t="s">
        <v>53</v>
      </c>
      <c r="B27" s="70"/>
      <c r="C27" s="70"/>
      <c r="D27" s="70"/>
      <c r="E27" s="63"/>
      <c r="F27" s="63"/>
      <c r="G27" s="63"/>
      <c r="H27" s="66"/>
    </row>
    <row r="28" s="48" customFormat="1" ht="17.25" customHeight="1" spans="1:8">
      <c r="A28" s="58" t="s">
        <v>54</v>
      </c>
      <c r="B28" s="58">
        <f t="shared" ref="B28:G28" si="7">B5+B21</f>
        <v>83000</v>
      </c>
      <c r="C28" s="58">
        <v>43953</v>
      </c>
      <c r="D28" s="58">
        <f t="shared" si="7"/>
        <v>84800</v>
      </c>
      <c r="E28" s="59">
        <f t="shared" si="7"/>
        <v>48951</v>
      </c>
      <c r="F28" s="59">
        <f t="shared" si="7"/>
        <v>95000</v>
      </c>
      <c r="G28" s="59">
        <f t="shared" si="7"/>
        <v>60349.75</v>
      </c>
      <c r="H28" s="72"/>
    </row>
    <row r="29" s="49" customFormat="1" ht="17.25" customHeight="1" spans="1:8">
      <c r="A29" s="73" t="s">
        <v>55</v>
      </c>
      <c r="B29" s="56" t="s">
        <v>28</v>
      </c>
      <c r="C29" s="73" t="s">
        <v>56</v>
      </c>
      <c r="D29" s="56" t="s">
        <v>28</v>
      </c>
      <c r="E29" s="73" t="s">
        <v>56</v>
      </c>
      <c r="F29" s="56" t="s">
        <v>28</v>
      </c>
      <c r="G29" s="73" t="s">
        <v>56</v>
      </c>
      <c r="H29" s="82"/>
    </row>
    <row r="30" s="48" customFormat="1" ht="17.25" customHeight="1" spans="1:8">
      <c r="A30" s="78" t="s">
        <v>57</v>
      </c>
      <c r="B30" s="58"/>
      <c r="C30" s="58">
        <f>SUM(C31:C34)</f>
        <v>30342</v>
      </c>
      <c r="D30" s="58"/>
      <c r="E30" s="58">
        <f>SUM(E31:E34)</f>
        <v>27275</v>
      </c>
      <c r="F30" s="58"/>
      <c r="G30" s="58">
        <f t="shared" ref="G30" si="8">SUM(G31:G34)</f>
        <v>26115</v>
      </c>
      <c r="H30" s="72"/>
    </row>
    <row r="31" ht="17.25" customHeight="1" spans="1:8">
      <c r="A31" s="79" t="s">
        <v>58</v>
      </c>
      <c r="B31" s="70">
        <v>30</v>
      </c>
      <c r="C31" s="70">
        <f>B31</f>
        <v>30</v>
      </c>
      <c r="D31" s="70">
        <v>30</v>
      </c>
      <c r="E31" s="61">
        <v>30</v>
      </c>
      <c r="F31" s="61">
        <v>30</v>
      </c>
      <c r="G31" s="61">
        <v>30</v>
      </c>
      <c r="H31" s="66"/>
    </row>
    <row r="32" ht="17.25" customHeight="1" spans="1:8">
      <c r="A32" s="60" t="s">
        <v>59</v>
      </c>
      <c r="B32" s="70">
        <v>31400</v>
      </c>
      <c r="C32" s="70">
        <f>B32*0.75</f>
        <v>23550</v>
      </c>
      <c r="D32" s="70">
        <v>39970</v>
      </c>
      <c r="E32" s="61">
        <f>D32*0.5</f>
        <v>19985</v>
      </c>
      <c r="F32" s="61">
        <f>F7</f>
        <v>35730</v>
      </c>
      <c r="G32" s="61">
        <f>F32*0.5</f>
        <v>17865</v>
      </c>
      <c r="H32" s="65" t="s">
        <v>60</v>
      </c>
    </row>
    <row r="33" ht="17.25" customHeight="1" spans="1:8">
      <c r="A33" s="60" t="s">
        <v>61</v>
      </c>
      <c r="B33" s="70">
        <v>7750</v>
      </c>
      <c r="C33" s="70">
        <f t="shared" ref="C33:G33" si="9">B33*0.6</f>
        <v>4650</v>
      </c>
      <c r="D33" s="70">
        <v>8500</v>
      </c>
      <c r="E33" s="70">
        <f t="shared" si="9"/>
        <v>5100</v>
      </c>
      <c r="F33" s="70">
        <f>F10</f>
        <v>9200</v>
      </c>
      <c r="G33" s="70">
        <f t="shared" si="9"/>
        <v>5520</v>
      </c>
      <c r="H33" s="66"/>
    </row>
    <row r="34" ht="17.25" customHeight="1" spans="1:8">
      <c r="A34" s="60" t="s">
        <v>62</v>
      </c>
      <c r="B34" s="70">
        <v>3520</v>
      </c>
      <c r="C34" s="70">
        <f t="shared" ref="C34:G34" si="10">B34*0.6</f>
        <v>2112</v>
      </c>
      <c r="D34" s="70">
        <v>3600</v>
      </c>
      <c r="E34" s="70">
        <f t="shared" si="10"/>
        <v>2160</v>
      </c>
      <c r="F34" s="70">
        <f>F11</f>
        <v>4500</v>
      </c>
      <c r="G34" s="70">
        <f t="shared" si="10"/>
        <v>2700</v>
      </c>
      <c r="H34" s="66"/>
    </row>
    <row r="35" s="48" customFormat="1" ht="17.25" customHeight="1" spans="1:8">
      <c r="A35" s="78" t="s">
        <v>63</v>
      </c>
      <c r="B35" s="58"/>
      <c r="C35" s="58">
        <v>8705</v>
      </c>
      <c r="D35" s="58"/>
      <c r="E35" s="59">
        <f>SUM(E36:E42)</f>
        <v>8574</v>
      </c>
      <c r="F35" s="59"/>
      <c r="G35" s="59">
        <f t="shared" ref="G35" si="11">SUM(G36:G42)</f>
        <v>8535.25</v>
      </c>
      <c r="H35" s="72"/>
    </row>
    <row r="36" ht="17.25" customHeight="1" spans="1:8">
      <c r="A36" s="60" t="s">
        <v>64</v>
      </c>
      <c r="B36" s="70">
        <v>31400</v>
      </c>
      <c r="C36" s="70">
        <f>B36*0.0625</f>
        <v>1962.5</v>
      </c>
      <c r="D36" s="70">
        <v>39970</v>
      </c>
      <c r="E36" s="61">
        <v>4997</v>
      </c>
      <c r="F36" s="61">
        <f t="shared" ref="F36:F40" si="12">F7</f>
        <v>35730</v>
      </c>
      <c r="G36" s="61">
        <f>F36*0.125</f>
        <v>4466.25</v>
      </c>
      <c r="H36" s="65" t="s">
        <v>65</v>
      </c>
    </row>
    <row r="37" ht="17.25" customHeight="1" spans="1:8">
      <c r="A37" s="60" t="s">
        <v>66</v>
      </c>
      <c r="B37" s="70">
        <v>300</v>
      </c>
      <c r="C37" s="70">
        <f t="shared" ref="C37:C41" si="13">B37*0.25</f>
        <v>75</v>
      </c>
      <c r="D37" s="70"/>
      <c r="E37" s="61"/>
      <c r="F37" s="61"/>
      <c r="G37" s="61"/>
      <c r="H37" s="65"/>
    </row>
    <row r="38" ht="17.25" customHeight="1" spans="1:8">
      <c r="A38" s="60" t="s">
        <v>67</v>
      </c>
      <c r="B38" s="70">
        <v>13600</v>
      </c>
      <c r="C38" s="70">
        <f t="shared" si="13"/>
        <v>3400</v>
      </c>
      <c r="D38" s="70"/>
      <c r="E38" s="61"/>
      <c r="F38" s="61"/>
      <c r="G38" s="61"/>
      <c r="H38" s="66"/>
    </row>
    <row r="39" ht="17.25" customHeight="1" spans="1:8">
      <c r="A39" s="60" t="s">
        <v>68</v>
      </c>
      <c r="B39" s="70">
        <v>7750</v>
      </c>
      <c r="C39" s="70">
        <f t="shared" ref="C39:G39" si="14">B39*0.12</f>
        <v>930</v>
      </c>
      <c r="D39" s="70">
        <v>8500</v>
      </c>
      <c r="E39" s="70">
        <f t="shared" si="14"/>
        <v>1020</v>
      </c>
      <c r="F39" s="70">
        <f t="shared" si="12"/>
        <v>9200</v>
      </c>
      <c r="G39" s="70">
        <f t="shared" si="14"/>
        <v>1104</v>
      </c>
      <c r="H39" s="66"/>
    </row>
    <row r="40" ht="17.25" customHeight="1" spans="1:8">
      <c r="A40" s="60" t="s">
        <v>69</v>
      </c>
      <c r="B40" s="70">
        <v>3520</v>
      </c>
      <c r="C40" s="70">
        <f t="shared" ref="C40:G40" si="15">B40*0.12</f>
        <v>422.4</v>
      </c>
      <c r="D40" s="70">
        <v>3600</v>
      </c>
      <c r="E40" s="70">
        <f t="shared" si="15"/>
        <v>432</v>
      </c>
      <c r="F40" s="70">
        <f t="shared" si="12"/>
        <v>4500</v>
      </c>
      <c r="G40" s="70">
        <f t="shared" si="15"/>
        <v>540</v>
      </c>
      <c r="H40" s="66"/>
    </row>
    <row r="41" ht="17.25" customHeight="1" spans="1:8">
      <c r="A41" s="79" t="s">
        <v>70</v>
      </c>
      <c r="B41" s="70">
        <v>100</v>
      </c>
      <c r="C41" s="70">
        <f t="shared" si="13"/>
        <v>25</v>
      </c>
      <c r="D41" s="70">
        <v>100</v>
      </c>
      <c r="E41" s="70">
        <f>D41*0.25</f>
        <v>25</v>
      </c>
      <c r="F41" s="70">
        <f>F13</f>
        <v>100</v>
      </c>
      <c r="G41" s="70">
        <f>F41*0.25</f>
        <v>25</v>
      </c>
      <c r="H41" s="66"/>
    </row>
    <row r="42" ht="17.25" customHeight="1" spans="1:8">
      <c r="A42" s="79" t="s">
        <v>71</v>
      </c>
      <c r="B42" s="61">
        <v>6300</v>
      </c>
      <c r="C42" s="61">
        <f t="shared" ref="C42:G42" si="16">B42*0.3</f>
        <v>1890</v>
      </c>
      <c r="D42" s="61">
        <v>7000</v>
      </c>
      <c r="E42" s="61">
        <f t="shared" si="16"/>
        <v>2100</v>
      </c>
      <c r="F42" s="61">
        <f>F12</f>
        <v>8000</v>
      </c>
      <c r="G42" s="61">
        <f t="shared" si="16"/>
        <v>2400</v>
      </c>
      <c r="H42" s="66"/>
    </row>
    <row r="43" s="48" customFormat="1" ht="17.25" customHeight="1" spans="1:8">
      <c r="A43" s="78" t="s">
        <v>72</v>
      </c>
      <c r="B43" s="58">
        <f t="shared" ref="B43:F43" si="17">C28+C30+C35</f>
        <v>83000</v>
      </c>
      <c r="C43" s="58"/>
      <c r="D43" s="59">
        <f t="shared" si="17"/>
        <v>84800</v>
      </c>
      <c r="E43" s="59"/>
      <c r="F43" s="59">
        <f t="shared" si="17"/>
        <v>95000</v>
      </c>
      <c r="G43" s="58"/>
      <c r="H43" s="72"/>
    </row>
    <row r="44" spans="1:8">
      <c r="A44" s="80" t="s">
        <v>73</v>
      </c>
      <c r="B44" s="81">
        <v>39100</v>
      </c>
      <c r="C44" s="81"/>
      <c r="D44" s="81">
        <v>48075</v>
      </c>
      <c r="E44" s="81"/>
      <c r="F44" s="81">
        <v>44500</v>
      </c>
      <c r="G44" s="81"/>
      <c r="H44" s="66"/>
    </row>
    <row r="45" spans="1:8">
      <c r="A45" s="80" t="s">
        <v>74</v>
      </c>
      <c r="B45" s="81">
        <v>36400</v>
      </c>
      <c r="C45" s="81"/>
      <c r="D45" s="81">
        <v>26525</v>
      </c>
      <c r="E45" s="81"/>
      <c r="F45" s="81">
        <v>34500</v>
      </c>
      <c r="G45" s="81"/>
      <c r="H45" s="66"/>
    </row>
    <row r="46" spans="1:8">
      <c r="A46" s="80" t="s">
        <v>75</v>
      </c>
      <c r="B46" s="81">
        <f>B23+B24+B26</f>
        <v>7500</v>
      </c>
      <c r="C46" s="81"/>
      <c r="D46" s="81">
        <v>10200</v>
      </c>
      <c r="E46" s="81"/>
      <c r="F46" s="81">
        <v>16000</v>
      </c>
      <c r="G46" s="81"/>
      <c r="H46" s="66"/>
    </row>
  </sheetData>
  <mergeCells count="6">
    <mergeCell ref="A1:H1"/>
    <mergeCell ref="B3:C3"/>
    <mergeCell ref="D3:E3"/>
    <mergeCell ref="F3:G3"/>
    <mergeCell ref="A3:A4"/>
    <mergeCell ref="H3:H4"/>
  </mergeCells>
  <pageMargins left="0.747916666666667" right="0.747916666666667" top="0.984027777777778" bottom="0.984027777777778" header="0.511805555555556" footer="0.511805555555556"/>
  <pageSetup paperSize="9" orientation="landscape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31" workbookViewId="0">
      <selection activeCell="H7" sqref="H7"/>
    </sheetView>
  </sheetViews>
  <sheetFormatPr defaultColWidth="9.25" defaultRowHeight="15.75" outlineLevelCol="7"/>
  <cols>
    <col min="1" max="1" width="28" style="1" customWidth="1"/>
    <col min="2" max="2" width="14.625" style="1" hidden="1" customWidth="1"/>
    <col min="3" max="3" width="13.875" style="1" hidden="1" customWidth="1"/>
    <col min="4" max="4" width="14.625" style="1" customWidth="1"/>
    <col min="5" max="7" width="12.625" style="1" customWidth="1"/>
    <col min="8" max="8" width="37.625" style="1" customWidth="1"/>
    <col min="9" max="16384" width="9.25" style="1"/>
  </cols>
  <sheetData>
    <row r="1" ht="34.5" customHeight="1" spans="1:8">
      <c r="A1" s="50" t="s">
        <v>21</v>
      </c>
      <c r="B1" s="50"/>
      <c r="C1" s="50"/>
      <c r="D1" s="50"/>
      <c r="E1" s="50"/>
      <c r="F1" s="50"/>
      <c r="G1" s="50"/>
      <c r="H1" s="50"/>
    </row>
    <row r="2" ht="27" customHeight="1" spans="1:8">
      <c r="A2" s="51"/>
      <c r="B2" s="51"/>
      <c r="C2" s="51"/>
      <c r="D2" s="51"/>
      <c r="E2" s="51"/>
      <c r="F2" s="51"/>
      <c r="G2" s="51"/>
      <c r="H2" s="52" t="s">
        <v>22</v>
      </c>
    </row>
    <row r="3" ht="21.75" customHeight="1" spans="1:8">
      <c r="A3" s="53" t="s">
        <v>23</v>
      </c>
      <c r="B3" s="53" t="s">
        <v>24</v>
      </c>
      <c r="C3" s="53"/>
      <c r="D3" s="53" t="s">
        <v>25</v>
      </c>
      <c r="E3" s="53"/>
      <c r="F3" s="54" t="s">
        <v>26</v>
      </c>
      <c r="G3" s="55"/>
      <c r="H3" s="53" t="s">
        <v>27</v>
      </c>
    </row>
    <row r="4" ht="24.75" customHeight="1" spans="1:8">
      <c r="A4" s="53"/>
      <c r="B4" s="56" t="s">
        <v>28</v>
      </c>
      <c r="C4" s="56" t="s">
        <v>29</v>
      </c>
      <c r="D4" s="56" t="s">
        <v>28</v>
      </c>
      <c r="E4" s="56" t="s">
        <v>29</v>
      </c>
      <c r="F4" s="56" t="s">
        <v>28</v>
      </c>
      <c r="G4" s="56" t="s">
        <v>29</v>
      </c>
      <c r="H4" s="53"/>
    </row>
    <row r="5" s="47" customFormat="1" ht="17.25" customHeight="1" spans="1:8">
      <c r="A5" s="57" t="s">
        <v>30</v>
      </c>
      <c r="B5" s="58">
        <f t="shared" ref="B5:G5" si="0">SUM(B6:B20)</f>
        <v>73800</v>
      </c>
      <c r="C5" s="58">
        <v>34753</v>
      </c>
      <c r="D5" s="58">
        <f t="shared" si="0"/>
        <v>72800</v>
      </c>
      <c r="E5" s="59">
        <f t="shared" si="0"/>
        <v>36951</v>
      </c>
      <c r="F5" s="59">
        <f t="shared" si="0"/>
        <v>81000</v>
      </c>
      <c r="G5" s="59">
        <f t="shared" si="0"/>
        <v>41022.25</v>
      </c>
      <c r="H5" s="59"/>
    </row>
    <row r="6" ht="17.25" customHeight="1" spans="1:8">
      <c r="A6" s="60" t="s">
        <v>31</v>
      </c>
      <c r="B6" s="61">
        <v>30</v>
      </c>
      <c r="C6" s="61"/>
      <c r="D6" s="61">
        <v>30</v>
      </c>
      <c r="E6" s="61"/>
      <c r="F6" s="61">
        <v>30</v>
      </c>
      <c r="G6" s="61"/>
      <c r="H6" s="62"/>
    </row>
    <row r="7" ht="17.25" customHeight="1" spans="1:8">
      <c r="A7" s="60" t="s">
        <v>32</v>
      </c>
      <c r="B7" s="61">
        <v>31400</v>
      </c>
      <c r="C7" s="61">
        <v>5887</v>
      </c>
      <c r="D7" s="61">
        <v>39970</v>
      </c>
      <c r="E7" s="63">
        <v>14988</v>
      </c>
      <c r="F7" s="63">
        <v>45070</v>
      </c>
      <c r="G7" s="64">
        <f>F7*0.375</f>
        <v>16901.25</v>
      </c>
      <c r="H7" s="65" t="s">
        <v>33</v>
      </c>
    </row>
    <row r="8" ht="17.25" customHeight="1" spans="1:8">
      <c r="A8" s="60" t="s">
        <v>34</v>
      </c>
      <c r="B8" s="61">
        <v>300</v>
      </c>
      <c r="C8" s="61">
        <v>225</v>
      </c>
      <c r="D8" s="61"/>
      <c r="E8" s="63"/>
      <c r="F8" s="63"/>
      <c r="G8" s="63"/>
      <c r="H8" s="65"/>
    </row>
    <row r="9" ht="17.25" customHeight="1" spans="1:8">
      <c r="A9" s="60" t="s">
        <v>35</v>
      </c>
      <c r="B9" s="61">
        <v>13600</v>
      </c>
      <c r="C9" s="61">
        <f>B9*0.75</f>
        <v>10200</v>
      </c>
      <c r="D9" s="61"/>
      <c r="E9" s="63"/>
      <c r="F9" s="63"/>
      <c r="G9" s="63"/>
      <c r="H9" s="65"/>
    </row>
    <row r="10" ht="17.25" customHeight="1" spans="1:8">
      <c r="A10" s="60" t="s">
        <v>36</v>
      </c>
      <c r="B10" s="61">
        <v>7750</v>
      </c>
      <c r="C10" s="61">
        <f t="shared" ref="C10:G10" si="1">B10*0.28</f>
        <v>2170</v>
      </c>
      <c r="D10" s="61">
        <v>8500</v>
      </c>
      <c r="E10" s="63">
        <f t="shared" si="1"/>
        <v>2380</v>
      </c>
      <c r="F10" s="63">
        <v>9200</v>
      </c>
      <c r="G10" s="63">
        <f t="shared" si="1"/>
        <v>2576</v>
      </c>
      <c r="H10" s="66"/>
    </row>
    <row r="11" ht="17.25" customHeight="1" spans="1:8">
      <c r="A11" s="60" t="s">
        <v>37</v>
      </c>
      <c r="B11" s="61">
        <v>3520</v>
      </c>
      <c r="C11" s="61">
        <f>B11*0.28</f>
        <v>985.6</v>
      </c>
      <c r="D11" s="61">
        <v>3600</v>
      </c>
      <c r="E11" s="63">
        <v>1008</v>
      </c>
      <c r="F11" s="63">
        <v>4000</v>
      </c>
      <c r="G11" s="63">
        <f>F11*0.28</f>
        <v>1120</v>
      </c>
      <c r="H11" s="66"/>
    </row>
    <row r="12" ht="17.25" customHeight="1" spans="1:8">
      <c r="A12" s="60" t="s">
        <v>38</v>
      </c>
      <c r="B12" s="61">
        <v>6300</v>
      </c>
      <c r="C12" s="61">
        <f t="shared" ref="C12:G12" si="2">B12*0.7</f>
        <v>4410</v>
      </c>
      <c r="D12" s="61">
        <v>7000</v>
      </c>
      <c r="E12" s="63">
        <f t="shared" si="2"/>
        <v>4900</v>
      </c>
      <c r="F12" s="63">
        <v>7500</v>
      </c>
      <c r="G12" s="63">
        <f t="shared" si="2"/>
        <v>5250</v>
      </c>
      <c r="H12" s="66"/>
    </row>
    <row r="13" ht="17.25" customHeight="1" spans="1:8">
      <c r="A13" s="60" t="s">
        <v>39</v>
      </c>
      <c r="B13" s="61">
        <v>100</v>
      </c>
      <c r="C13" s="61">
        <f t="shared" ref="C13:G13" si="3">B13*0.75</f>
        <v>75</v>
      </c>
      <c r="D13" s="61">
        <v>100</v>
      </c>
      <c r="E13" s="63">
        <f t="shared" si="3"/>
        <v>75</v>
      </c>
      <c r="F13" s="63">
        <v>100</v>
      </c>
      <c r="G13" s="63">
        <f t="shared" si="3"/>
        <v>75</v>
      </c>
      <c r="H13" s="66"/>
    </row>
    <row r="14" ht="17.25" customHeight="1" spans="1:8">
      <c r="A14" s="60" t="s">
        <v>40</v>
      </c>
      <c r="B14" s="61">
        <v>1400</v>
      </c>
      <c r="C14" s="61">
        <v>1400</v>
      </c>
      <c r="D14" s="61">
        <v>3500</v>
      </c>
      <c r="E14" s="61">
        <f t="shared" ref="E14:E17" si="4">D14</f>
        <v>3500</v>
      </c>
      <c r="F14" s="61">
        <v>4500</v>
      </c>
      <c r="G14" s="61">
        <v>4500</v>
      </c>
      <c r="H14" s="66"/>
    </row>
    <row r="15" ht="17.25" customHeight="1" spans="1:8">
      <c r="A15" s="60" t="s">
        <v>41</v>
      </c>
      <c r="B15" s="61">
        <v>3300</v>
      </c>
      <c r="C15" s="61">
        <v>3300</v>
      </c>
      <c r="D15" s="61">
        <v>4000</v>
      </c>
      <c r="E15" s="61">
        <f t="shared" si="4"/>
        <v>4000</v>
      </c>
      <c r="F15" s="61">
        <v>4000</v>
      </c>
      <c r="G15" s="61">
        <v>4000</v>
      </c>
      <c r="H15" s="66"/>
    </row>
    <row r="16" ht="17.25" customHeight="1" spans="1:8">
      <c r="A16" s="60" t="s">
        <v>42</v>
      </c>
      <c r="B16" s="61">
        <v>220</v>
      </c>
      <c r="C16" s="61">
        <v>220</v>
      </c>
      <c r="D16" s="61">
        <v>240</v>
      </c>
      <c r="E16" s="61">
        <f t="shared" si="4"/>
        <v>240</v>
      </c>
      <c r="F16" s="61">
        <v>300</v>
      </c>
      <c r="G16" s="61">
        <v>300</v>
      </c>
      <c r="H16" s="66"/>
    </row>
    <row r="17" ht="17.25" customHeight="1" spans="1:8">
      <c r="A17" s="60" t="s">
        <v>43</v>
      </c>
      <c r="B17" s="61">
        <v>2500</v>
      </c>
      <c r="C17" s="61">
        <v>2500</v>
      </c>
      <c r="D17" s="61">
        <v>2800</v>
      </c>
      <c r="E17" s="61">
        <f t="shared" si="4"/>
        <v>2800</v>
      </c>
      <c r="F17" s="61">
        <v>2900</v>
      </c>
      <c r="G17" s="61">
        <v>2900</v>
      </c>
      <c r="H17" s="66"/>
    </row>
    <row r="18" ht="17.25" customHeight="1" spans="1:8">
      <c r="A18" s="60" t="s">
        <v>44</v>
      </c>
      <c r="B18" s="61">
        <v>600</v>
      </c>
      <c r="C18" s="61">
        <v>600</v>
      </c>
      <c r="D18" s="61"/>
      <c r="E18" s="61"/>
      <c r="F18" s="61"/>
      <c r="G18" s="61"/>
      <c r="H18" s="66"/>
    </row>
    <row r="19" ht="17.25" customHeight="1" spans="1:8">
      <c r="A19" s="60" t="s">
        <v>45</v>
      </c>
      <c r="B19" s="61">
        <v>780</v>
      </c>
      <c r="C19" s="61">
        <v>780</v>
      </c>
      <c r="D19" s="61">
        <v>800</v>
      </c>
      <c r="E19" s="61">
        <f t="shared" ref="E19:E24" si="5">D19</f>
        <v>800</v>
      </c>
      <c r="F19" s="61">
        <v>900</v>
      </c>
      <c r="G19" s="61">
        <v>900</v>
      </c>
      <c r="H19" s="66"/>
    </row>
    <row r="20" ht="17.25" customHeight="1" spans="1:8">
      <c r="A20" s="60" t="s">
        <v>46</v>
      </c>
      <c r="B20" s="67">
        <v>2000</v>
      </c>
      <c r="C20" s="67">
        <v>2000</v>
      </c>
      <c r="D20" s="67">
        <v>2260</v>
      </c>
      <c r="E20" s="61">
        <f t="shared" si="5"/>
        <v>2260</v>
      </c>
      <c r="F20" s="61">
        <v>2500</v>
      </c>
      <c r="G20" s="61">
        <v>2500</v>
      </c>
      <c r="H20" s="66"/>
    </row>
    <row r="21" s="47" customFormat="1" ht="17.25" customHeight="1" spans="1:8">
      <c r="A21" s="57" t="s">
        <v>47</v>
      </c>
      <c r="B21" s="58">
        <f t="shared" ref="B21:G21" si="6">SUM(B22:B27)</f>
        <v>9200</v>
      </c>
      <c r="C21" s="58">
        <f t="shared" si="6"/>
        <v>9200</v>
      </c>
      <c r="D21" s="68">
        <f t="shared" si="6"/>
        <v>12000</v>
      </c>
      <c r="E21" s="68">
        <f t="shared" si="6"/>
        <v>12000</v>
      </c>
      <c r="F21" s="68">
        <f t="shared" si="6"/>
        <v>14000</v>
      </c>
      <c r="G21" s="68">
        <f t="shared" si="6"/>
        <v>14000</v>
      </c>
      <c r="H21" s="69"/>
    </row>
    <row r="22" ht="17.25" customHeight="1" spans="1:8">
      <c r="A22" s="60" t="s">
        <v>48</v>
      </c>
      <c r="B22" s="61">
        <v>1700</v>
      </c>
      <c r="C22" s="61">
        <v>1700</v>
      </c>
      <c r="D22" s="61">
        <v>1800</v>
      </c>
      <c r="E22" s="63">
        <f t="shared" si="5"/>
        <v>1800</v>
      </c>
      <c r="F22" s="63">
        <v>2000</v>
      </c>
      <c r="G22" s="63">
        <v>2000</v>
      </c>
      <c r="H22" s="66"/>
    </row>
    <row r="23" ht="17.25" customHeight="1" spans="1:8">
      <c r="A23" s="60" t="s">
        <v>49</v>
      </c>
      <c r="B23" s="61">
        <v>2900</v>
      </c>
      <c r="C23" s="61">
        <v>2900</v>
      </c>
      <c r="D23" s="61">
        <v>2800</v>
      </c>
      <c r="E23" s="63">
        <f t="shared" si="5"/>
        <v>2800</v>
      </c>
      <c r="F23" s="63">
        <v>3800</v>
      </c>
      <c r="G23" s="63">
        <v>3800</v>
      </c>
      <c r="H23" s="66"/>
    </row>
    <row r="24" ht="17.25" customHeight="1" spans="1:8">
      <c r="A24" s="60" t="s">
        <v>50</v>
      </c>
      <c r="B24" s="61">
        <v>2500</v>
      </c>
      <c r="C24" s="61">
        <v>2500</v>
      </c>
      <c r="D24" s="61">
        <v>2400</v>
      </c>
      <c r="E24" s="63">
        <f t="shared" si="5"/>
        <v>2400</v>
      </c>
      <c r="F24" s="63">
        <v>2200</v>
      </c>
      <c r="G24" s="63">
        <v>2200</v>
      </c>
      <c r="H24" s="66"/>
    </row>
    <row r="25" ht="17.25" customHeight="1" spans="1:8">
      <c r="A25" s="60" t="s">
        <v>51</v>
      </c>
      <c r="B25" s="61"/>
      <c r="C25" s="61"/>
      <c r="D25" s="61"/>
      <c r="E25" s="63"/>
      <c r="F25" s="63"/>
      <c r="G25" s="63"/>
      <c r="H25" s="66"/>
    </row>
    <row r="26" ht="17.25" customHeight="1" spans="1:8">
      <c r="A26" s="60" t="s">
        <v>52</v>
      </c>
      <c r="B26" s="61">
        <v>2100</v>
      </c>
      <c r="C26" s="61">
        <v>2100</v>
      </c>
      <c r="D26" s="61">
        <v>5000</v>
      </c>
      <c r="E26" s="63">
        <f>D26</f>
        <v>5000</v>
      </c>
      <c r="F26" s="63">
        <v>6000</v>
      </c>
      <c r="G26" s="63">
        <v>6000</v>
      </c>
      <c r="H26" s="66"/>
    </row>
    <row r="27" ht="17.25" customHeight="1" spans="1:8">
      <c r="A27" s="60" t="s">
        <v>53</v>
      </c>
      <c r="B27" s="70"/>
      <c r="C27" s="70"/>
      <c r="D27" s="70"/>
      <c r="E27" s="63"/>
      <c r="F27" s="63"/>
      <c r="G27" s="63"/>
      <c r="H27" s="66"/>
    </row>
    <row r="28" s="48" customFormat="1" ht="17.25" customHeight="1" spans="1:8">
      <c r="A28" s="58" t="s">
        <v>54</v>
      </c>
      <c r="B28" s="58">
        <f t="shared" ref="B28:G28" si="7">B5+B21</f>
        <v>83000</v>
      </c>
      <c r="C28" s="58">
        <v>43953</v>
      </c>
      <c r="D28" s="68">
        <f t="shared" si="7"/>
        <v>84800</v>
      </c>
      <c r="E28" s="71">
        <f t="shared" si="7"/>
        <v>48951</v>
      </c>
      <c r="F28" s="71">
        <f t="shared" si="7"/>
        <v>95000</v>
      </c>
      <c r="G28" s="71">
        <f t="shared" si="7"/>
        <v>55022.25</v>
      </c>
      <c r="H28" s="72"/>
    </row>
    <row r="29" s="49" customFormat="1" ht="17.25" customHeight="1" spans="1:8">
      <c r="A29" s="73" t="s">
        <v>55</v>
      </c>
      <c r="B29" s="74" t="s">
        <v>28</v>
      </c>
      <c r="C29" s="73" t="s">
        <v>56</v>
      </c>
      <c r="D29" s="75" t="s">
        <v>76</v>
      </c>
      <c r="E29" s="76" t="s">
        <v>77</v>
      </c>
      <c r="F29" s="75" t="s">
        <v>76</v>
      </c>
      <c r="G29" s="76" t="s">
        <v>77</v>
      </c>
      <c r="H29" s="77"/>
    </row>
    <row r="30" s="48" customFormat="1" ht="17.25" customHeight="1" spans="1:8">
      <c r="A30" s="78" t="s">
        <v>57</v>
      </c>
      <c r="B30" s="58"/>
      <c r="C30" s="58">
        <f>SUM(C31:C34)</f>
        <v>30342</v>
      </c>
      <c r="D30" s="68"/>
      <c r="E30" s="68">
        <f>SUM(E31:E34)</f>
        <v>27275</v>
      </c>
      <c r="F30" s="68"/>
      <c r="G30" s="68">
        <f t="shared" ref="G30" si="8">SUM(G31:G34)</f>
        <v>30485</v>
      </c>
      <c r="H30" s="72"/>
    </row>
    <row r="31" ht="17.25" customHeight="1" spans="1:8">
      <c r="A31" s="79" t="s">
        <v>58</v>
      </c>
      <c r="B31" s="70">
        <v>30</v>
      </c>
      <c r="C31" s="70">
        <f>B31</f>
        <v>30</v>
      </c>
      <c r="D31" s="70">
        <v>30</v>
      </c>
      <c r="E31" s="61">
        <v>30</v>
      </c>
      <c r="F31" s="61">
        <v>30</v>
      </c>
      <c r="G31" s="61">
        <v>30</v>
      </c>
      <c r="H31" s="66"/>
    </row>
    <row r="32" ht="17.25" customHeight="1" spans="1:8">
      <c r="A32" s="60" t="s">
        <v>59</v>
      </c>
      <c r="B32" s="70">
        <v>31400</v>
      </c>
      <c r="C32" s="70">
        <f>B32*0.75</f>
        <v>23550</v>
      </c>
      <c r="D32" s="70">
        <v>39970</v>
      </c>
      <c r="E32" s="61">
        <f>D32*0.5</f>
        <v>19985</v>
      </c>
      <c r="F32" s="61">
        <f>F7</f>
        <v>45070</v>
      </c>
      <c r="G32" s="61">
        <f>F32*0.5</f>
        <v>22535</v>
      </c>
      <c r="H32" s="65" t="s">
        <v>60</v>
      </c>
    </row>
    <row r="33" ht="17.25" customHeight="1" spans="1:8">
      <c r="A33" s="60" t="s">
        <v>61</v>
      </c>
      <c r="B33" s="70">
        <v>7750</v>
      </c>
      <c r="C33" s="70">
        <f t="shared" ref="C33:G33" si="9">B33*0.6</f>
        <v>4650</v>
      </c>
      <c r="D33" s="70">
        <v>8500</v>
      </c>
      <c r="E33" s="70">
        <f t="shared" si="9"/>
        <v>5100</v>
      </c>
      <c r="F33" s="70">
        <f>F10</f>
        <v>9200</v>
      </c>
      <c r="G33" s="70">
        <f t="shared" si="9"/>
        <v>5520</v>
      </c>
      <c r="H33" s="66"/>
    </row>
    <row r="34" ht="17.25" customHeight="1" spans="1:8">
      <c r="A34" s="60" t="s">
        <v>62</v>
      </c>
      <c r="B34" s="70">
        <v>3520</v>
      </c>
      <c r="C34" s="70">
        <f t="shared" ref="C34:G34" si="10">B34*0.6</f>
        <v>2112</v>
      </c>
      <c r="D34" s="70">
        <v>3600</v>
      </c>
      <c r="E34" s="70">
        <f t="shared" si="10"/>
        <v>2160</v>
      </c>
      <c r="F34" s="70">
        <f>F11</f>
        <v>4000</v>
      </c>
      <c r="G34" s="70">
        <f t="shared" si="10"/>
        <v>2400</v>
      </c>
      <c r="H34" s="66"/>
    </row>
    <row r="35" s="48" customFormat="1" ht="17.25" customHeight="1" spans="1:8">
      <c r="A35" s="78" t="s">
        <v>63</v>
      </c>
      <c r="B35" s="58"/>
      <c r="C35" s="58">
        <v>8705</v>
      </c>
      <c r="D35" s="68"/>
      <c r="E35" s="71">
        <f>SUM(E36:E42)</f>
        <v>8574</v>
      </c>
      <c r="F35" s="71"/>
      <c r="G35" s="71">
        <f t="shared" ref="G35" si="11">SUM(G36:G42)</f>
        <v>9492.75</v>
      </c>
      <c r="H35" s="72"/>
    </row>
    <row r="36" ht="17.25" customHeight="1" spans="1:8">
      <c r="A36" s="60" t="s">
        <v>64</v>
      </c>
      <c r="B36" s="70">
        <v>31400</v>
      </c>
      <c r="C36" s="70">
        <f>B36*0.0625</f>
        <v>1962.5</v>
      </c>
      <c r="D36" s="70">
        <v>39970</v>
      </c>
      <c r="E36" s="61">
        <v>4997</v>
      </c>
      <c r="F36" s="61">
        <f t="shared" ref="F36:F40" si="12">F7</f>
        <v>45070</v>
      </c>
      <c r="G36" s="61">
        <f>F36*0.125</f>
        <v>5633.75</v>
      </c>
      <c r="H36" s="65" t="s">
        <v>65</v>
      </c>
    </row>
    <row r="37" ht="17.25" customHeight="1" spans="1:8">
      <c r="A37" s="60" t="s">
        <v>66</v>
      </c>
      <c r="B37" s="70">
        <v>300</v>
      </c>
      <c r="C37" s="70">
        <f t="shared" ref="C37:C41" si="13">B37*0.25</f>
        <v>75</v>
      </c>
      <c r="D37" s="70"/>
      <c r="E37" s="61"/>
      <c r="F37" s="61"/>
      <c r="G37" s="61"/>
      <c r="H37" s="65"/>
    </row>
    <row r="38" ht="17.25" customHeight="1" spans="1:8">
      <c r="A38" s="60" t="s">
        <v>67</v>
      </c>
      <c r="B38" s="70">
        <v>13600</v>
      </c>
      <c r="C38" s="70">
        <f t="shared" si="13"/>
        <v>3400</v>
      </c>
      <c r="D38" s="70"/>
      <c r="E38" s="61"/>
      <c r="F38" s="61"/>
      <c r="G38" s="61"/>
      <c r="H38" s="66"/>
    </row>
    <row r="39" ht="17.25" customHeight="1" spans="1:8">
      <c r="A39" s="60" t="s">
        <v>68</v>
      </c>
      <c r="B39" s="70">
        <v>7750</v>
      </c>
      <c r="C39" s="70">
        <f t="shared" ref="C39:G39" si="14">B39*0.12</f>
        <v>930</v>
      </c>
      <c r="D39" s="70">
        <v>8500</v>
      </c>
      <c r="E39" s="70">
        <f t="shared" si="14"/>
        <v>1020</v>
      </c>
      <c r="F39" s="70">
        <f t="shared" si="12"/>
        <v>9200</v>
      </c>
      <c r="G39" s="70">
        <f t="shared" si="14"/>
        <v>1104</v>
      </c>
      <c r="H39" s="66"/>
    </row>
    <row r="40" ht="17.25" customHeight="1" spans="1:8">
      <c r="A40" s="60" t="s">
        <v>69</v>
      </c>
      <c r="B40" s="70">
        <v>3520</v>
      </c>
      <c r="C40" s="70">
        <f t="shared" ref="C40:G40" si="15">B40*0.12</f>
        <v>422.4</v>
      </c>
      <c r="D40" s="70">
        <v>3600</v>
      </c>
      <c r="E40" s="70">
        <f t="shared" si="15"/>
        <v>432</v>
      </c>
      <c r="F40" s="70">
        <f t="shared" si="12"/>
        <v>4000</v>
      </c>
      <c r="G40" s="70">
        <f t="shared" si="15"/>
        <v>480</v>
      </c>
      <c r="H40" s="66"/>
    </row>
    <row r="41" ht="17.25" customHeight="1" spans="1:8">
      <c r="A41" s="79" t="s">
        <v>70</v>
      </c>
      <c r="B41" s="70">
        <v>100</v>
      </c>
      <c r="C41" s="70">
        <f t="shared" si="13"/>
        <v>25</v>
      </c>
      <c r="D41" s="70">
        <v>100</v>
      </c>
      <c r="E41" s="70">
        <f>D41*0.25</f>
        <v>25</v>
      </c>
      <c r="F41" s="70">
        <f>F13</f>
        <v>100</v>
      </c>
      <c r="G41" s="70">
        <f>F41*0.25</f>
        <v>25</v>
      </c>
      <c r="H41" s="66"/>
    </row>
    <row r="42" ht="17.25" customHeight="1" spans="1:8">
      <c r="A42" s="79" t="s">
        <v>71</v>
      </c>
      <c r="B42" s="61">
        <v>6300</v>
      </c>
      <c r="C42" s="61">
        <f t="shared" ref="C42:G42" si="16">B42*0.3</f>
        <v>1890</v>
      </c>
      <c r="D42" s="61">
        <v>7000</v>
      </c>
      <c r="E42" s="61">
        <f t="shared" si="16"/>
        <v>2100</v>
      </c>
      <c r="F42" s="61">
        <f>F12</f>
        <v>7500</v>
      </c>
      <c r="G42" s="61">
        <f t="shared" si="16"/>
        <v>2250</v>
      </c>
      <c r="H42" s="66"/>
    </row>
    <row r="43" s="48" customFormat="1" ht="17.25" customHeight="1" spans="1:8">
      <c r="A43" s="78" t="s">
        <v>72</v>
      </c>
      <c r="B43" s="58">
        <f t="shared" ref="B43:F43" si="17">C28+C30+C35</f>
        <v>83000</v>
      </c>
      <c r="C43" s="58"/>
      <c r="D43" s="71">
        <f t="shared" si="17"/>
        <v>84800</v>
      </c>
      <c r="E43" s="71"/>
      <c r="F43" s="71">
        <f t="shared" si="17"/>
        <v>95000</v>
      </c>
      <c r="G43" s="68"/>
      <c r="H43" s="72"/>
    </row>
    <row r="44" spans="1:8">
      <c r="A44" s="80" t="s">
        <v>73</v>
      </c>
      <c r="B44" s="81">
        <v>39100</v>
      </c>
      <c r="C44" s="81"/>
      <c r="D44" s="81">
        <v>48075</v>
      </c>
      <c r="E44" s="81"/>
      <c r="F44" s="81">
        <v>53840</v>
      </c>
      <c r="G44" s="81"/>
      <c r="H44" s="66"/>
    </row>
    <row r="45" spans="1:8">
      <c r="A45" s="80" t="s">
        <v>74</v>
      </c>
      <c r="B45" s="81">
        <v>36400</v>
      </c>
      <c r="C45" s="81"/>
      <c r="D45" s="81">
        <v>26525</v>
      </c>
      <c r="E45" s="81"/>
      <c r="F45" s="81">
        <v>29160</v>
      </c>
      <c r="G45" s="81"/>
      <c r="H45" s="66"/>
    </row>
    <row r="46" spans="1:8">
      <c r="A46" s="80" t="s">
        <v>75</v>
      </c>
      <c r="B46" s="81">
        <f>B23+B24+B26</f>
        <v>7500</v>
      </c>
      <c r="C46" s="81"/>
      <c r="D46" s="81">
        <v>10200</v>
      </c>
      <c r="E46" s="81"/>
      <c r="F46" s="81">
        <f>F21-F22</f>
        <v>12000</v>
      </c>
      <c r="G46" s="81"/>
      <c r="H46" s="66"/>
    </row>
  </sheetData>
  <mergeCells count="6">
    <mergeCell ref="A1:H1"/>
    <mergeCell ref="B3:C3"/>
    <mergeCell ref="D3:E3"/>
    <mergeCell ref="F3:G3"/>
    <mergeCell ref="A3:A4"/>
    <mergeCell ref="H3:H4"/>
  </mergeCells>
  <pageMargins left="0.747916666666667" right="0.747916666666667" top="0.984027777777778" bottom="0.984027777777778" header="0.511805555555556" footer="0.511805555555556"/>
  <pageSetup paperSize="9" orientation="landscape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D8" sqref="D8"/>
    </sheetView>
  </sheetViews>
  <sheetFormatPr defaultColWidth="9" defaultRowHeight="13.5" outlineLevelCol="5"/>
  <cols>
    <col min="1" max="1" width="31.125" style="25" customWidth="1"/>
    <col min="2" max="3" width="15.625" style="26" customWidth="1"/>
    <col min="4" max="4" width="18.25" style="26" customWidth="1"/>
    <col min="5" max="5" width="9" style="25"/>
    <col min="6" max="6" width="23.375" style="26" customWidth="1"/>
    <col min="7" max="16384" width="9" style="25"/>
  </cols>
  <sheetData>
    <row r="1" ht="27.95" customHeight="1" spans="1:6">
      <c r="A1" s="27" t="s">
        <v>78</v>
      </c>
      <c r="B1" s="27"/>
      <c r="C1" s="27"/>
      <c r="D1" s="27"/>
      <c r="E1" s="27"/>
      <c r="F1" s="27"/>
    </row>
    <row r="2" ht="27.95" customHeight="1"/>
    <row r="3" ht="27.95" customHeight="1" spans="1:6">
      <c r="A3" s="28" t="s">
        <v>79</v>
      </c>
      <c r="B3" s="28" t="s">
        <v>80</v>
      </c>
      <c r="C3" s="28" t="s">
        <v>81</v>
      </c>
      <c r="D3" s="28" t="s">
        <v>82</v>
      </c>
      <c r="E3" s="28" t="s">
        <v>83</v>
      </c>
      <c r="F3" s="28" t="s">
        <v>84</v>
      </c>
    </row>
    <row r="4" ht="27.95" customHeight="1" spans="1:6">
      <c r="A4" s="29" t="s">
        <v>85</v>
      </c>
      <c r="B4" s="28" t="s">
        <v>86</v>
      </c>
      <c r="C4" s="28">
        <v>2050299</v>
      </c>
      <c r="D4" s="30" t="s">
        <v>87</v>
      </c>
      <c r="E4" s="29">
        <v>1477</v>
      </c>
      <c r="F4" s="31" t="s">
        <v>88</v>
      </c>
    </row>
    <row r="5" ht="27.95" customHeight="1" spans="1:6">
      <c r="A5" s="29"/>
      <c r="B5" s="28" t="s">
        <v>86</v>
      </c>
      <c r="C5" s="28">
        <v>2050299</v>
      </c>
      <c r="D5" s="30" t="s">
        <v>87</v>
      </c>
      <c r="E5" s="29">
        <v>37</v>
      </c>
      <c r="F5" s="32" t="s">
        <v>89</v>
      </c>
    </row>
    <row r="6" ht="27.95" customHeight="1" spans="1:6">
      <c r="A6" s="29"/>
      <c r="B6" s="28" t="s">
        <v>86</v>
      </c>
      <c r="C6" s="28">
        <v>2050299</v>
      </c>
      <c r="D6" s="30" t="s">
        <v>87</v>
      </c>
      <c r="E6" s="29">
        <v>85</v>
      </c>
      <c r="F6" s="32" t="s">
        <v>90</v>
      </c>
    </row>
    <row r="7" ht="27.95" customHeight="1" spans="1:6">
      <c r="A7" s="29"/>
      <c r="B7" s="28" t="s">
        <v>91</v>
      </c>
      <c r="C7" s="28"/>
      <c r="D7" s="28"/>
      <c r="E7" s="29">
        <f>SUM(E4:E6)</f>
        <v>1599</v>
      </c>
      <c r="F7" s="28"/>
    </row>
    <row r="8" ht="27.95" customHeight="1" spans="1:6">
      <c r="A8" s="29" t="s">
        <v>92</v>
      </c>
      <c r="B8" s="28" t="s">
        <v>93</v>
      </c>
      <c r="C8" s="33">
        <v>2040499</v>
      </c>
      <c r="D8" s="34" t="s">
        <v>94</v>
      </c>
      <c r="E8" s="29">
        <v>120</v>
      </c>
      <c r="F8" s="35" t="s">
        <v>95</v>
      </c>
    </row>
    <row r="9" ht="27.95" customHeight="1" spans="1:6">
      <c r="A9" s="29"/>
      <c r="B9" s="28" t="s">
        <v>96</v>
      </c>
      <c r="C9" s="33">
        <v>2040599</v>
      </c>
      <c r="D9" s="34" t="s">
        <v>97</v>
      </c>
      <c r="E9" s="29">
        <v>205</v>
      </c>
      <c r="F9" s="35" t="s">
        <v>95</v>
      </c>
    </row>
    <row r="10" ht="27.95" customHeight="1" spans="1:6">
      <c r="A10" s="29"/>
      <c r="B10" s="28" t="s">
        <v>98</v>
      </c>
      <c r="C10" s="33">
        <v>2040699</v>
      </c>
      <c r="D10" s="34" t="s">
        <v>99</v>
      </c>
      <c r="E10" s="29">
        <v>49</v>
      </c>
      <c r="F10" s="35" t="s">
        <v>95</v>
      </c>
    </row>
    <row r="11" ht="27.95" customHeight="1" spans="1:6">
      <c r="A11" s="29"/>
      <c r="B11" s="28" t="s">
        <v>91</v>
      </c>
      <c r="C11" s="28"/>
      <c r="D11" s="28"/>
      <c r="E11" s="29">
        <f>SUM(E8:E10)</f>
        <v>374</v>
      </c>
      <c r="F11" s="35"/>
    </row>
    <row r="12" ht="27.95" customHeight="1" spans="1:6">
      <c r="A12" s="29" t="s">
        <v>100</v>
      </c>
      <c r="B12" s="28" t="s">
        <v>101</v>
      </c>
      <c r="C12" s="28">
        <v>2100509</v>
      </c>
      <c r="D12" s="36" t="s">
        <v>102</v>
      </c>
      <c r="E12" s="29">
        <v>55</v>
      </c>
      <c r="F12" s="31" t="s">
        <v>103</v>
      </c>
    </row>
    <row r="13" ht="27.95" customHeight="1" spans="1:6">
      <c r="A13" s="29"/>
      <c r="B13" s="28" t="s">
        <v>104</v>
      </c>
      <c r="C13" s="28">
        <v>2100508</v>
      </c>
      <c r="D13" s="37" t="s">
        <v>105</v>
      </c>
      <c r="E13" s="29">
        <v>2975</v>
      </c>
      <c r="F13" s="32" t="s">
        <v>106</v>
      </c>
    </row>
    <row r="14" ht="27.95" customHeight="1" spans="1:6">
      <c r="A14" s="29"/>
      <c r="B14" s="28" t="s">
        <v>104</v>
      </c>
      <c r="C14" s="28">
        <v>2100506</v>
      </c>
      <c r="D14" s="38" t="s">
        <v>107</v>
      </c>
      <c r="E14" s="29">
        <v>7987</v>
      </c>
      <c r="F14" s="32" t="s">
        <v>108</v>
      </c>
    </row>
    <row r="15" ht="27.95" customHeight="1" spans="1:6">
      <c r="A15" s="29"/>
      <c r="B15" s="28" t="s">
        <v>91</v>
      </c>
      <c r="C15" s="28"/>
      <c r="D15" s="28"/>
      <c r="E15" s="29">
        <f>SUM(E12:E14)</f>
        <v>11017</v>
      </c>
      <c r="F15" s="28"/>
    </row>
    <row r="16" ht="27.95" customHeight="1" spans="1:6">
      <c r="A16" s="29" t="s">
        <v>109</v>
      </c>
      <c r="B16" s="28" t="s">
        <v>104</v>
      </c>
      <c r="C16" s="28">
        <v>2080301</v>
      </c>
      <c r="D16" s="39" t="s">
        <v>110</v>
      </c>
      <c r="E16" s="29">
        <v>12851</v>
      </c>
      <c r="F16" s="35" t="s">
        <v>111</v>
      </c>
    </row>
    <row r="17" ht="27.95" customHeight="1" spans="1:6">
      <c r="A17" s="29"/>
      <c r="B17" s="28" t="s">
        <v>104</v>
      </c>
      <c r="C17" s="28">
        <v>2080308</v>
      </c>
      <c r="D17" s="40" t="s">
        <v>112</v>
      </c>
      <c r="E17" s="29">
        <v>4629</v>
      </c>
      <c r="F17" s="35" t="s">
        <v>113</v>
      </c>
    </row>
    <row r="18" ht="27.95" customHeight="1" spans="1:6">
      <c r="A18" s="29"/>
      <c r="B18" s="28" t="s">
        <v>104</v>
      </c>
      <c r="C18" s="28">
        <v>2080308</v>
      </c>
      <c r="D18" s="40" t="s">
        <v>112</v>
      </c>
      <c r="E18" s="29">
        <v>229</v>
      </c>
      <c r="F18" s="31" t="s">
        <v>114</v>
      </c>
    </row>
    <row r="19" ht="27.95" customHeight="1" spans="1:6">
      <c r="A19" s="29"/>
      <c r="B19" s="28" t="s">
        <v>91</v>
      </c>
      <c r="C19" s="28"/>
      <c r="D19" s="28"/>
      <c r="E19" s="29">
        <f>SUM(E16:E18)</f>
        <v>17709</v>
      </c>
      <c r="F19" s="32"/>
    </row>
    <row r="20" ht="27.95" customHeight="1" spans="1:6">
      <c r="A20" s="29" t="s">
        <v>115</v>
      </c>
      <c r="B20" s="28" t="s">
        <v>116</v>
      </c>
      <c r="C20" s="28">
        <v>2130701</v>
      </c>
      <c r="D20" s="41" t="s">
        <v>117</v>
      </c>
      <c r="E20" s="29">
        <v>676</v>
      </c>
      <c r="F20" s="32" t="s">
        <v>118</v>
      </c>
    </row>
    <row r="21" ht="27.95" customHeight="1" spans="1:6">
      <c r="A21" s="29"/>
      <c r="B21" s="28" t="s">
        <v>116</v>
      </c>
      <c r="C21" s="28">
        <v>2130701</v>
      </c>
      <c r="D21" s="41" t="s">
        <v>117</v>
      </c>
      <c r="E21" s="29">
        <v>38</v>
      </c>
      <c r="F21" s="31" t="s">
        <v>118</v>
      </c>
    </row>
    <row r="22" ht="27.95" customHeight="1" spans="1:6">
      <c r="A22" s="29"/>
      <c r="B22" s="28" t="s">
        <v>91</v>
      </c>
      <c r="C22" s="28"/>
      <c r="D22" s="28"/>
      <c r="E22" s="29">
        <f>SUM(E20:E21)</f>
        <v>714</v>
      </c>
      <c r="F22" s="32"/>
    </row>
    <row r="23" ht="27.95" customHeight="1" spans="1:6">
      <c r="A23" s="29" t="s">
        <v>119</v>
      </c>
      <c r="B23" s="28" t="s">
        <v>120</v>
      </c>
      <c r="C23" s="28">
        <v>2081199</v>
      </c>
      <c r="D23" s="42" t="s">
        <v>121</v>
      </c>
      <c r="E23" s="29">
        <v>78</v>
      </c>
      <c r="F23" s="32" t="s">
        <v>122</v>
      </c>
    </row>
    <row r="24" ht="27.95" customHeight="1" spans="1:6">
      <c r="A24" s="29"/>
      <c r="B24" s="28" t="s">
        <v>91</v>
      </c>
      <c r="C24" s="28"/>
      <c r="D24" s="42"/>
      <c r="E24" s="29">
        <f>SUM(E23)</f>
        <v>78</v>
      </c>
      <c r="F24" s="43"/>
    </row>
    <row r="25" ht="27.95" customHeight="1" spans="1:6">
      <c r="A25" s="29"/>
      <c r="B25" s="28" t="s">
        <v>123</v>
      </c>
      <c r="C25" s="28"/>
      <c r="D25" s="28"/>
      <c r="E25" s="44">
        <f>E7+E11+E15+E19+E22+E24</f>
        <v>31491</v>
      </c>
      <c r="F25" s="35"/>
    </row>
    <row r="26" ht="27.95" customHeight="1" spans="1:6">
      <c r="A26" s="45" t="s">
        <v>124</v>
      </c>
      <c r="F26" s="46"/>
    </row>
    <row r="27" ht="27.95" customHeight="1"/>
    <row r="28" ht="29.1" customHeight="1"/>
    <row r="29" ht="29.1" customHeight="1"/>
    <row r="30" ht="29.1" customHeight="1"/>
  </sheetData>
  <mergeCells count="1">
    <mergeCell ref="A1:F1"/>
  </mergeCells>
  <printOptions horizontalCentered="1"/>
  <pageMargins left="0.159027777777778" right="0.159027777777778" top="1" bottom="1" header="0.5" footer="0.5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workbookViewId="0">
      <pane xSplit="2" ySplit="6" topLeftCell="C115" activePane="bottomRight" state="frozen"/>
      <selection/>
      <selection pane="topRight"/>
      <selection pane="bottomLeft"/>
      <selection pane="bottomRight" activeCell="A131" sqref="A131"/>
    </sheetView>
  </sheetViews>
  <sheetFormatPr defaultColWidth="6.875" defaultRowHeight="12.75" customHeight="1"/>
  <cols>
    <col min="1" max="1" width="23.375" style="3" customWidth="1"/>
    <col min="2" max="2" width="9.5" style="3" customWidth="1"/>
    <col min="3" max="3" width="7.875" style="3" customWidth="1"/>
    <col min="4" max="4" width="7.25" style="3" customWidth="1"/>
    <col min="5" max="5" width="8.25" style="3" customWidth="1"/>
    <col min="6" max="6" width="8.5" style="3" customWidth="1"/>
    <col min="7" max="8" width="7.125" style="3" customWidth="1"/>
    <col min="9" max="9" width="6.375" style="3" customWidth="1"/>
    <col min="10" max="10" width="6.75" style="3" customWidth="1"/>
    <col min="11" max="11" width="8.375" style="3" customWidth="1"/>
    <col min="12" max="12" width="26.5" style="4" customWidth="1"/>
    <col min="13" max="254" width="6.875" style="3" customWidth="1"/>
    <col min="255" max="16384" width="6.875" style="3"/>
  </cols>
  <sheetData>
    <row r="1" ht="24.75" customHeight="1" spans="1:12">
      <c r="A1" s="5" t="s">
        <v>125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</row>
    <row r="2" customHeight="1" spans="10:12">
      <c r="J2" s="15"/>
      <c r="L2" s="16" t="s">
        <v>22</v>
      </c>
    </row>
    <row r="3" s="1" customFormat="1" ht="27" customHeight="1" spans="1:12">
      <c r="A3" s="6">
        <v>42675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2" customFormat="1" ht="21" customHeight="1" spans="1:12">
      <c r="A4" s="7" t="s">
        <v>126</v>
      </c>
      <c r="B4" s="7" t="s">
        <v>83</v>
      </c>
      <c r="C4" s="7" t="s">
        <v>127</v>
      </c>
      <c r="D4" s="7"/>
      <c r="E4" s="7"/>
      <c r="F4" s="7"/>
      <c r="G4" s="7"/>
      <c r="H4" s="7"/>
      <c r="I4" s="7"/>
      <c r="J4" s="7"/>
      <c r="K4" s="7" t="s">
        <v>128</v>
      </c>
      <c r="L4" s="17" t="s">
        <v>129</v>
      </c>
    </row>
    <row r="5" s="2" customFormat="1" ht="21" customHeight="1" spans="1:12">
      <c r="A5" s="7"/>
      <c r="B5" s="7"/>
      <c r="C5" s="7" t="s">
        <v>130</v>
      </c>
      <c r="D5" s="7"/>
      <c r="E5" s="7" t="s">
        <v>131</v>
      </c>
      <c r="F5" s="7" t="s">
        <v>132</v>
      </c>
      <c r="G5" s="7" t="s">
        <v>133</v>
      </c>
      <c r="H5" s="7" t="s">
        <v>134</v>
      </c>
      <c r="I5" s="7" t="s">
        <v>135</v>
      </c>
      <c r="J5" s="7" t="s">
        <v>136</v>
      </c>
      <c r="K5" s="7"/>
      <c r="L5" s="17"/>
    </row>
    <row r="6" s="2" customFormat="1" ht="33" customHeight="1" spans="1:12">
      <c r="A6" s="7"/>
      <c r="B6" s="7"/>
      <c r="C6" s="8" t="s">
        <v>137</v>
      </c>
      <c r="D6" s="8" t="s">
        <v>138</v>
      </c>
      <c r="E6" s="7"/>
      <c r="F6" s="7"/>
      <c r="G6" s="7"/>
      <c r="H6" s="7"/>
      <c r="I6" s="7"/>
      <c r="J6" s="7"/>
      <c r="K6" s="18"/>
      <c r="L6" s="17"/>
    </row>
    <row r="7" ht="18" customHeight="1" spans="1:12">
      <c r="A7" s="7" t="s">
        <v>139</v>
      </c>
      <c r="B7" s="9">
        <f t="shared" ref="B7:B9" si="0">SUM(C7:J7)</f>
        <v>142185.22</v>
      </c>
      <c r="C7" s="10">
        <v>103828</v>
      </c>
      <c r="D7" s="10">
        <v>12000</v>
      </c>
      <c r="E7" s="9">
        <v>20841.14</v>
      </c>
      <c r="F7" s="9">
        <v>1413.76</v>
      </c>
      <c r="G7" s="9">
        <v>280</v>
      </c>
      <c r="H7" s="9"/>
      <c r="I7" s="9">
        <v>3697.02</v>
      </c>
      <c r="J7" s="19">
        <v>125.3</v>
      </c>
      <c r="K7" s="20">
        <v>87380.53</v>
      </c>
      <c r="L7" s="21"/>
    </row>
    <row r="8" ht="24" customHeight="1" spans="1:12">
      <c r="A8" s="7" t="s">
        <v>140</v>
      </c>
      <c r="B8" s="9">
        <f t="shared" si="0"/>
        <v>56186.06</v>
      </c>
      <c r="C8" s="9">
        <v>48073.56</v>
      </c>
      <c r="D8" s="9">
        <f t="shared" ref="D8:J8" si="1">D7-D9</f>
        <v>2733.79</v>
      </c>
      <c r="E8" s="9"/>
      <c r="F8" s="9">
        <f t="shared" si="1"/>
        <v>1413.76</v>
      </c>
      <c r="G8" s="9">
        <f t="shared" si="1"/>
        <v>200</v>
      </c>
      <c r="H8" s="9"/>
      <c r="I8" s="9">
        <f t="shared" si="1"/>
        <v>3639.65</v>
      </c>
      <c r="J8" s="9">
        <f t="shared" si="1"/>
        <v>125.3</v>
      </c>
      <c r="K8" s="20">
        <v>46837.12</v>
      </c>
      <c r="L8" s="22" t="s">
        <v>141</v>
      </c>
    </row>
    <row r="9" ht="21.95" customHeight="1" spans="1:12">
      <c r="A9" s="11" t="s">
        <v>142</v>
      </c>
      <c r="B9" s="9">
        <f t="shared" si="0"/>
        <v>85999.16</v>
      </c>
      <c r="C9" s="12">
        <v>55754.44</v>
      </c>
      <c r="D9" s="12">
        <v>9266.21</v>
      </c>
      <c r="E9" s="12">
        <v>20841.14</v>
      </c>
      <c r="F9" s="12"/>
      <c r="G9" s="12">
        <v>80</v>
      </c>
      <c r="H9" s="12"/>
      <c r="I9" s="12">
        <v>57.37</v>
      </c>
      <c r="J9" s="23"/>
      <c r="K9" s="12">
        <v>40543.41</v>
      </c>
      <c r="L9" s="24"/>
    </row>
    <row r="10" ht="18.75" customHeight="1" spans="1:12">
      <c r="A10" s="13" t="s">
        <v>143</v>
      </c>
      <c r="B10" s="12">
        <v>132</v>
      </c>
      <c r="C10" s="12">
        <v>132</v>
      </c>
      <c r="D10" s="12"/>
      <c r="E10" s="12"/>
      <c r="F10" s="12"/>
      <c r="G10" s="12"/>
      <c r="H10" s="12"/>
      <c r="I10" s="12"/>
      <c r="J10" s="23"/>
      <c r="K10" s="12">
        <v>92</v>
      </c>
      <c r="L10" s="24"/>
    </row>
    <row r="11" ht="24.95" customHeight="1" spans="1:12">
      <c r="A11" s="13" t="s">
        <v>144</v>
      </c>
      <c r="B11" s="12">
        <v>182.46</v>
      </c>
      <c r="C11" s="12">
        <v>182.46</v>
      </c>
      <c r="D11" s="12"/>
      <c r="E11" s="12"/>
      <c r="F11" s="12"/>
      <c r="G11" s="12"/>
      <c r="H11" s="12"/>
      <c r="I11" s="12"/>
      <c r="J11" s="23"/>
      <c r="K11" s="12">
        <v>170.34</v>
      </c>
      <c r="L11" s="24"/>
    </row>
    <row r="12" ht="18.75" customHeight="1" spans="1:12">
      <c r="A12" s="13" t="s">
        <v>145</v>
      </c>
      <c r="B12" s="12">
        <v>190.88</v>
      </c>
      <c r="C12" s="12">
        <v>190.88</v>
      </c>
      <c r="D12" s="12"/>
      <c r="E12" s="12"/>
      <c r="F12" s="12"/>
      <c r="G12" s="12"/>
      <c r="H12" s="12"/>
      <c r="I12" s="12"/>
      <c r="J12" s="23"/>
      <c r="K12" s="12">
        <v>123</v>
      </c>
      <c r="L12" s="24"/>
    </row>
    <row r="13" ht="18.75" customHeight="1" spans="1:12">
      <c r="A13" s="13" t="s">
        <v>146</v>
      </c>
      <c r="B13" s="12">
        <v>158.24</v>
      </c>
      <c r="C13" s="12">
        <v>158.24</v>
      </c>
      <c r="D13" s="12"/>
      <c r="E13" s="12"/>
      <c r="F13" s="12"/>
      <c r="G13" s="12"/>
      <c r="H13" s="12"/>
      <c r="I13" s="12"/>
      <c r="J13" s="23"/>
      <c r="K13" s="12">
        <v>148.2</v>
      </c>
      <c r="L13" s="24"/>
    </row>
    <row r="14" ht="24.95" customHeight="1" spans="1:12">
      <c r="A14" s="13" t="s">
        <v>147</v>
      </c>
      <c r="B14" s="12">
        <v>121</v>
      </c>
      <c r="C14" s="12">
        <v>121</v>
      </c>
      <c r="D14" s="12"/>
      <c r="E14" s="12"/>
      <c r="F14" s="12"/>
      <c r="G14" s="12"/>
      <c r="H14" s="12"/>
      <c r="I14" s="12"/>
      <c r="J14" s="23"/>
      <c r="K14" s="12">
        <v>118</v>
      </c>
      <c r="L14" s="24"/>
    </row>
    <row r="15" ht="24" customHeight="1" spans="1:12">
      <c r="A15" s="13" t="s">
        <v>148</v>
      </c>
      <c r="B15" s="12">
        <v>237</v>
      </c>
      <c r="C15" s="12">
        <v>57</v>
      </c>
      <c r="D15" s="12">
        <v>180</v>
      </c>
      <c r="E15" s="12"/>
      <c r="F15" s="12"/>
      <c r="G15" s="12"/>
      <c r="H15" s="12"/>
      <c r="I15" s="12"/>
      <c r="J15" s="23"/>
      <c r="K15" s="12">
        <v>51</v>
      </c>
      <c r="L15" s="24"/>
    </row>
    <row r="16" ht="18.75" customHeight="1" spans="1:12">
      <c r="A16" s="13" t="s">
        <v>149</v>
      </c>
      <c r="B16" s="12">
        <v>81.64</v>
      </c>
      <c r="C16" s="12">
        <v>81.64</v>
      </c>
      <c r="D16" s="12"/>
      <c r="E16" s="12"/>
      <c r="F16" s="12"/>
      <c r="G16" s="12"/>
      <c r="H16" s="12"/>
      <c r="I16" s="12"/>
      <c r="J16" s="23"/>
      <c r="K16" s="12">
        <v>70.64</v>
      </c>
      <c r="L16" s="24"/>
    </row>
    <row r="17" ht="18.75" customHeight="1" spans="1:12">
      <c r="A17" s="13" t="s">
        <v>150</v>
      </c>
      <c r="B17" s="12">
        <v>103.5</v>
      </c>
      <c r="C17" s="12">
        <v>103.5</v>
      </c>
      <c r="D17" s="12"/>
      <c r="E17" s="12"/>
      <c r="F17" s="12"/>
      <c r="G17" s="12"/>
      <c r="H17" s="12"/>
      <c r="I17" s="12"/>
      <c r="J17" s="23"/>
      <c r="K17" s="12">
        <v>89.5</v>
      </c>
      <c r="L17" s="24"/>
    </row>
    <row r="18" ht="18.75" customHeight="1" spans="1:12">
      <c r="A18" s="13" t="s">
        <v>151</v>
      </c>
      <c r="B18" s="12">
        <v>111</v>
      </c>
      <c r="C18" s="12">
        <v>111</v>
      </c>
      <c r="D18" s="12"/>
      <c r="E18" s="12"/>
      <c r="F18" s="12"/>
      <c r="G18" s="12"/>
      <c r="H18" s="12"/>
      <c r="I18" s="12"/>
      <c r="J18" s="23"/>
      <c r="K18" s="12">
        <v>74</v>
      </c>
      <c r="L18" s="24"/>
    </row>
    <row r="19" ht="23.1" customHeight="1" spans="1:12">
      <c r="A19" s="13" t="s">
        <v>152</v>
      </c>
      <c r="B19" s="12">
        <v>49</v>
      </c>
      <c r="C19" s="12">
        <v>49</v>
      </c>
      <c r="D19" s="12"/>
      <c r="E19" s="12"/>
      <c r="F19" s="12"/>
      <c r="G19" s="12"/>
      <c r="H19" s="12"/>
      <c r="I19" s="12"/>
      <c r="J19" s="23"/>
      <c r="K19" s="12">
        <v>38.5</v>
      </c>
      <c r="L19" s="24"/>
    </row>
    <row r="20" ht="18.75" customHeight="1" spans="1:12">
      <c r="A20" s="13" t="s">
        <v>153</v>
      </c>
      <c r="B20" s="12">
        <v>221</v>
      </c>
      <c r="C20" s="12">
        <v>221</v>
      </c>
      <c r="D20" s="12"/>
      <c r="E20" s="12"/>
      <c r="F20" s="12"/>
      <c r="G20" s="12"/>
      <c r="H20" s="12"/>
      <c r="I20" s="12"/>
      <c r="J20" s="23"/>
      <c r="K20" s="12">
        <v>213</v>
      </c>
      <c r="L20" s="24"/>
    </row>
    <row r="21" ht="18.75" customHeight="1" spans="1:12">
      <c r="A21" s="13" t="s">
        <v>154</v>
      </c>
      <c r="B21" s="12">
        <v>407.5</v>
      </c>
      <c r="C21" s="12"/>
      <c r="D21" s="12">
        <v>407.5</v>
      </c>
      <c r="E21" s="12"/>
      <c r="F21" s="12"/>
      <c r="G21" s="12"/>
      <c r="H21" s="12"/>
      <c r="I21" s="12"/>
      <c r="J21" s="23"/>
      <c r="K21" s="12"/>
      <c r="L21" s="24"/>
    </row>
    <row r="22" ht="18.75" customHeight="1" spans="1:12">
      <c r="A22" s="13" t="s">
        <v>155</v>
      </c>
      <c r="B22" s="12">
        <v>428.8</v>
      </c>
      <c r="C22" s="12"/>
      <c r="D22" s="12">
        <v>428.8</v>
      </c>
      <c r="E22" s="12"/>
      <c r="F22" s="12"/>
      <c r="G22" s="12"/>
      <c r="H22" s="12"/>
      <c r="I22" s="12"/>
      <c r="J22" s="23"/>
      <c r="K22" s="12"/>
      <c r="L22" s="24"/>
    </row>
    <row r="23" ht="18.75" customHeight="1" spans="1:12">
      <c r="A23" s="13" t="s">
        <v>156</v>
      </c>
      <c r="B23" s="12">
        <v>85</v>
      </c>
      <c r="C23" s="12">
        <v>85</v>
      </c>
      <c r="D23" s="12"/>
      <c r="E23" s="12"/>
      <c r="F23" s="12"/>
      <c r="G23" s="12"/>
      <c r="H23" s="12"/>
      <c r="I23" s="12"/>
      <c r="J23" s="23"/>
      <c r="K23" s="12">
        <v>53</v>
      </c>
      <c r="L23" s="24"/>
    </row>
    <row r="24" ht="18.75" customHeight="1" spans="1:12">
      <c r="A24" s="13" t="s">
        <v>157</v>
      </c>
      <c r="B24" s="12">
        <v>368.04</v>
      </c>
      <c r="C24" s="12">
        <v>333.04</v>
      </c>
      <c r="D24" s="12">
        <v>35</v>
      </c>
      <c r="E24" s="12"/>
      <c r="F24" s="12"/>
      <c r="G24" s="12"/>
      <c r="H24" s="12"/>
      <c r="I24" s="12"/>
      <c r="J24" s="23"/>
      <c r="K24" s="12">
        <v>289</v>
      </c>
      <c r="L24" s="24"/>
    </row>
    <row r="25" ht="18.75" customHeight="1" spans="1:12">
      <c r="A25" s="13" t="s">
        <v>158</v>
      </c>
      <c r="B25" s="12">
        <v>288</v>
      </c>
      <c r="C25" s="12">
        <v>288</v>
      </c>
      <c r="D25" s="12"/>
      <c r="E25" s="12"/>
      <c r="F25" s="12"/>
      <c r="G25" s="12"/>
      <c r="H25" s="12"/>
      <c r="I25" s="12"/>
      <c r="J25" s="23"/>
      <c r="K25" s="12">
        <v>213</v>
      </c>
      <c r="L25" s="24"/>
    </row>
    <row r="26" ht="18.75" customHeight="1" spans="1:12">
      <c r="A26" s="13" t="s">
        <v>159</v>
      </c>
      <c r="B26" s="12">
        <v>30</v>
      </c>
      <c r="C26" s="12">
        <v>30</v>
      </c>
      <c r="D26" s="12"/>
      <c r="E26" s="12"/>
      <c r="F26" s="12"/>
      <c r="G26" s="12"/>
      <c r="H26" s="12"/>
      <c r="I26" s="12"/>
      <c r="J26" s="23"/>
      <c r="K26" s="12">
        <v>30</v>
      </c>
      <c r="L26" s="24"/>
    </row>
    <row r="27" ht="18.75" customHeight="1" spans="1:12">
      <c r="A27" s="13" t="s">
        <v>160</v>
      </c>
      <c r="B27" s="12">
        <v>12.8</v>
      </c>
      <c r="C27" s="12"/>
      <c r="D27" s="12">
        <v>12.8</v>
      </c>
      <c r="E27" s="12"/>
      <c r="F27" s="12"/>
      <c r="G27" s="12"/>
      <c r="H27" s="12"/>
      <c r="I27" s="12"/>
      <c r="J27" s="23"/>
      <c r="K27" s="12"/>
      <c r="L27" s="24"/>
    </row>
    <row r="28" ht="18.75" customHeight="1" spans="1:12">
      <c r="A28" s="13" t="s">
        <v>161</v>
      </c>
      <c r="B28" s="12">
        <v>145</v>
      </c>
      <c r="C28" s="12">
        <v>145</v>
      </c>
      <c r="D28" s="12"/>
      <c r="E28" s="12"/>
      <c r="F28" s="12"/>
      <c r="G28" s="12"/>
      <c r="H28" s="12"/>
      <c r="I28" s="12"/>
      <c r="J28" s="23"/>
      <c r="K28" s="12">
        <v>140</v>
      </c>
      <c r="L28" s="24"/>
    </row>
    <row r="29" ht="18.75" customHeight="1" spans="1:12">
      <c r="A29" s="13" t="s">
        <v>162</v>
      </c>
      <c r="B29" s="12">
        <v>62</v>
      </c>
      <c r="C29" s="12">
        <v>62</v>
      </c>
      <c r="D29" s="12"/>
      <c r="E29" s="12"/>
      <c r="F29" s="12"/>
      <c r="G29" s="12"/>
      <c r="H29" s="12"/>
      <c r="I29" s="12"/>
      <c r="J29" s="23"/>
      <c r="K29" s="12">
        <v>32</v>
      </c>
      <c r="L29" s="24"/>
    </row>
    <row r="30" ht="18.75" customHeight="1" spans="1:12">
      <c r="A30" s="13" t="s">
        <v>163</v>
      </c>
      <c r="B30" s="12">
        <v>395.65</v>
      </c>
      <c r="C30" s="12">
        <v>395.65</v>
      </c>
      <c r="D30" s="12"/>
      <c r="E30" s="12"/>
      <c r="F30" s="12"/>
      <c r="G30" s="12"/>
      <c r="H30" s="12"/>
      <c r="I30" s="12"/>
      <c r="J30" s="23"/>
      <c r="K30" s="12">
        <v>413.45</v>
      </c>
      <c r="L30" s="24"/>
    </row>
    <row r="31" ht="18.75" customHeight="1" spans="1:12">
      <c r="A31" s="13" t="s">
        <v>164</v>
      </c>
      <c r="B31" s="12">
        <v>68</v>
      </c>
      <c r="C31" s="12">
        <v>68</v>
      </c>
      <c r="D31" s="12"/>
      <c r="E31" s="12"/>
      <c r="F31" s="12"/>
      <c r="G31" s="12"/>
      <c r="H31" s="12"/>
      <c r="I31" s="12"/>
      <c r="J31" s="23"/>
      <c r="K31" s="12">
        <v>53</v>
      </c>
      <c r="L31" s="24"/>
    </row>
    <row r="32" ht="24" customHeight="1" spans="1:12">
      <c r="A32" s="13" t="s">
        <v>165</v>
      </c>
      <c r="B32" s="12">
        <v>100</v>
      </c>
      <c r="C32" s="12">
        <v>100</v>
      </c>
      <c r="D32" s="12"/>
      <c r="E32" s="12"/>
      <c r="F32" s="12"/>
      <c r="G32" s="12"/>
      <c r="H32" s="12"/>
      <c r="I32" s="12"/>
      <c r="J32" s="23"/>
      <c r="K32" s="12">
        <v>100</v>
      </c>
      <c r="L32" s="24"/>
    </row>
    <row r="33" ht="24" customHeight="1" spans="1:12">
      <c r="A33" s="13" t="s">
        <v>166</v>
      </c>
      <c r="B33" s="12">
        <v>90</v>
      </c>
      <c r="C33" s="12">
        <v>90</v>
      </c>
      <c r="D33" s="12"/>
      <c r="E33" s="12"/>
      <c r="F33" s="12"/>
      <c r="G33" s="12"/>
      <c r="H33" s="12"/>
      <c r="I33" s="12"/>
      <c r="J33" s="23"/>
      <c r="K33" s="12">
        <v>88.5</v>
      </c>
      <c r="L33" s="24"/>
    </row>
    <row r="34" ht="18.75" customHeight="1" spans="1:12">
      <c r="A34" s="13" t="s">
        <v>167</v>
      </c>
      <c r="B34" s="12">
        <v>90</v>
      </c>
      <c r="C34" s="12">
        <v>90</v>
      </c>
      <c r="D34" s="12"/>
      <c r="E34" s="12"/>
      <c r="F34" s="12"/>
      <c r="G34" s="12"/>
      <c r="H34" s="12"/>
      <c r="I34" s="12"/>
      <c r="J34" s="23"/>
      <c r="K34" s="12">
        <v>90</v>
      </c>
      <c r="L34" s="24"/>
    </row>
    <row r="35" ht="27" customHeight="1" spans="1:12">
      <c r="A35" s="13" t="s">
        <v>168</v>
      </c>
      <c r="B35" s="12">
        <v>17</v>
      </c>
      <c r="C35" s="12">
        <v>17</v>
      </c>
      <c r="D35" s="12"/>
      <c r="E35" s="12"/>
      <c r="F35" s="12"/>
      <c r="G35" s="12"/>
      <c r="H35" s="12"/>
      <c r="I35" s="12"/>
      <c r="J35" s="23"/>
      <c r="K35" s="12">
        <v>9</v>
      </c>
      <c r="L35" s="24"/>
    </row>
    <row r="36" ht="18.75" customHeight="1" spans="1:12">
      <c r="A36" s="13" t="s">
        <v>169</v>
      </c>
      <c r="B36" s="12">
        <v>17</v>
      </c>
      <c r="C36" s="12">
        <v>17</v>
      </c>
      <c r="D36" s="12"/>
      <c r="E36" s="12"/>
      <c r="F36" s="12"/>
      <c r="G36" s="12"/>
      <c r="H36" s="12"/>
      <c r="I36" s="12"/>
      <c r="J36" s="23"/>
      <c r="K36" s="12">
        <v>17</v>
      </c>
      <c r="L36" s="24"/>
    </row>
    <row r="37" ht="18.75" customHeight="1" spans="1:12">
      <c r="A37" s="13" t="s">
        <v>170</v>
      </c>
      <c r="B37" s="12">
        <v>12</v>
      </c>
      <c r="C37" s="12">
        <v>12</v>
      </c>
      <c r="D37" s="12"/>
      <c r="E37" s="12"/>
      <c r="F37" s="12"/>
      <c r="G37" s="12"/>
      <c r="H37" s="12"/>
      <c r="I37" s="12"/>
      <c r="J37" s="23"/>
      <c r="K37" s="12">
        <v>12</v>
      </c>
      <c r="L37" s="24"/>
    </row>
    <row r="38" ht="18.75" customHeight="1" spans="1:12">
      <c r="A38" s="13" t="s">
        <v>171</v>
      </c>
      <c r="B38" s="12">
        <v>18</v>
      </c>
      <c r="C38" s="12">
        <v>18</v>
      </c>
      <c r="D38" s="12"/>
      <c r="E38" s="12"/>
      <c r="F38" s="12"/>
      <c r="G38" s="12"/>
      <c r="H38" s="12"/>
      <c r="I38" s="12"/>
      <c r="J38" s="23"/>
      <c r="K38" s="12">
        <v>16</v>
      </c>
      <c r="L38" s="24"/>
    </row>
    <row r="39" ht="26.1" customHeight="1" spans="1:12">
      <c r="A39" s="13" t="s">
        <v>172</v>
      </c>
      <c r="B39" s="12">
        <v>13</v>
      </c>
      <c r="C39" s="12">
        <v>13</v>
      </c>
      <c r="D39" s="12"/>
      <c r="E39" s="12"/>
      <c r="F39" s="12"/>
      <c r="G39" s="12"/>
      <c r="H39" s="12"/>
      <c r="I39" s="12"/>
      <c r="J39" s="23"/>
      <c r="K39" s="12">
        <v>11</v>
      </c>
      <c r="L39" s="24"/>
    </row>
    <row r="40" ht="18.75" customHeight="1" spans="1:12">
      <c r="A40" s="13" t="s">
        <v>173</v>
      </c>
      <c r="B40" s="12">
        <v>59</v>
      </c>
      <c r="C40" s="12">
        <v>59</v>
      </c>
      <c r="D40" s="12"/>
      <c r="E40" s="12"/>
      <c r="F40" s="12"/>
      <c r="G40" s="12"/>
      <c r="H40" s="12"/>
      <c r="I40" s="12"/>
      <c r="J40" s="23"/>
      <c r="K40" s="12">
        <v>54</v>
      </c>
      <c r="L40" s="24"/>
    </row>
    <row r="41" ht="18.75" customHeight="1" spans="1:12">
      <c r="A41" s="13" t="s">
        <v>174</v>
      </c>
      <c r="B41" s="12">
        <v>28</v>
      </c>
      <c r="C41" s="12">
        <v>28</v>
      </c>
      <c r="D41" s="12"/>
      <c r="E41" s="12"/>
      <c r="F41" s="12"/>
      <c r="G41" s="12"/>
      <c r="H41" s="12"/>
      <c r="I41" s="12"/>
      <c r="J41" s="23"/>
      <c r="K41" s="12">
        <v>26</v>
      </c>
      <c r="L41" s="24"/>
    </row>
    <row r="42" ht="26.1" customHeight="1" spans="1:12">
      <c r="A42" s="13" t="s">
        <v>175</v>
      </c>
      <c r="B42" s="12">
        <v>110.47</v>
      </c>
      <c r="C42" s="12">
        <v>104.79</v>
      </c>
      <c r="D42" s="12">
        <v>5.68</v>
      </c>
      <c r="E42" s="12"/>
      <c r="F42" s="12"/>
      <c r="G42" s="12"/>
      <c r="H42" s="12"/>
      <c r="I42" s="12"/>
      <c r="J42" s="23"/>
      <c r="K42" s="12">
        <v>95</v>
      </c>
      <c r="L42" s="24"/>
    </row>
    <row r="43" ht="18.75" customHeight="1" spans="1:12">
      <c r="A43" s="13" t="s">
        <v>176</v>
      </c>
      <c r="B43" s="12">
        <v>16</v>
      </c>
      <c r="C43" s="12">
        <v>16</v>
      </c>
      <c r="D43" s="12"/>
      <c r="E43" s="12"/>
      <c r="F43" s="12"/>
      <c r="G43" s="12"/>
      <c r="H43" s="12"/>
      <c r="I43" s="12"/>
      <c r="J43" s="23"/>
      <c r="K43" s="12">
        <v>14</v>
      </c>
      <c r="L43" s="24"/>
    </row>
    <row r="44" ht="18.75" customHeight="1" spans="1:12">
      <c r="A44" s="13" t="s">
        <v>177</v>
      </c>
      <c r="B44" s="12">
        <v>11</v>
      </c>
      <c r="C44" s="12">
        <v>11</v>
      </c>
      <c r="D44" s="12"/>
      <c r="E44" s="12"/>
      <c r="F44" s="12"/>
      <c r="G44" s="12"/>
      <c r="H44" s="12"/>
      <c r="I44" s="12"/>
      <c r="J44" s="23"/>
      <c r="K44" s="12">
        <v>9</v>
      </c>
      <c r="L44" s="24"/>
    </row>
    <row r="45" ht="18.75" customHeight="1" spans="1:12">
      <c r="A45" s="13" t="s">
        <v>178</v>
      </c>
      <c r="B45" s="12">
        <v>2.5</v>
      </c>
      <c r="C45" s="12">
        <v>2.5</v>
      </c>
      <c r="D45" s="12"/>
      <c r="E45" s="12"/>
      <c r="F45" s="12"/>
      <c r="G45" s="12"/>
      <c r="H45" s="12"/>
      <c r="I45" s="12"/>
      <c r="J45" s="23"/>
      <c r="K45" s="12">
        <v>1</v>
      </c>
      <c r="L45" s="24"/>
    </row>
    <row r="46" ht="18.75" customHeight="1" spans="1:12">
      <c r="A46" s="13" t="s">
        <v>179</v>
      </c>
      <c r="B46" s="12">
        <v>11</v>
      </c>
      <c r="C46" s="12">
        <v>11</v>
      </c>
      <c r="D46" s="12"/>
      <c r="E46" s="12"/>
      <c r="F46" s="12"/>
      <c r="G46" s="12"/>
      <c r="H46" s="12"/>
      <c r="I46" s="12"/>
      <c r="J46" s="23"/>
      <c r="K46" s="12">
        <v>8</v>
      </c>
      <c r="L46" s="24"/>
    </row>
    <row r="47" ht="18.75" customHeight="1" spans="1:12">
      <c r="A47" s="13" t="s">
        <v>180</v>
      </c>
      <c r="B47" s="12">
        <v>2865</v>
      </c>
      <c r="C47" s="12">
        <v>1065</v>
      </c>
      <c r="D47" s="12">
        <v>1800</v>
      </c>
      <c r="E47" s="12"/>
      <c r="F47" s="12"/>
      <c r="G47" s="12"/>
      <c r="H47" s="12"/>
      <c r="I47" s="12"/>
      <c r="J47" s="23"/>
      <c r="K47" s="12">
        <v>1002</v>
      </c>
      <c r="L47" s="24"/>
    </row>
    <row r="48" ht="24.95" customHeight="1" spans="1:12">
      <c r="A48" s="13" t="s">
        <v>181</v>
      </c>
      <c r="B48" s="12">
        <v>194.9</v>
      </c>
      <c r="C48" s="12">
        <v>194.9</v>
      </c>
      <c r="D48" s="12"/>
      <c r="E48" s="12"/>
      <c r="F48" s="12"/>
      <c r="G48" s="12"/>
      <c r="H48" s="12"/>
      <c r="I48" s="12"/>
      <c r="J48" s="23"/>
      <c r="K48" s="12">
        <v>194.9</v>
      </c>
      <c r="L48" s="24"/>
    </row>
    <row r="49" ht="24" customHeight="1" spans="1:12">
      <c r="A49" s="13" t="s">
        <v>182</v>
      </c>
      <c r="B49" s="12">
        <v>20.67</v>
      </c>
      <c r="C49" s="12">
        <v>20.67</v>
      </c>
      <c r="D49" s="12"/>
      <c r="E49" s="12"/>
      <c r="F49" s="12"/>
      <c r="G49" s="12"/>
      <c r="H49" s="12"/>
      <c r="I49" s="12"/>
      <c r="J49" s="23"/>
      <c r="K49" s="12">
        <v>15</v>
      </c>
      <c r="L49" s="24"/>
    </row>
    <row r="50" ht="18.75" customHeight="1" spans="1:12">
      <c r="A50" s="13" t="s">
        <v>183</v>
      </c>
      <c r="B50" s="12">
        <v>1490.38</v>
      </c>
      <c r="C50" s="12">
        <v>1490.38</v>
      </c>
      <c r="D50" s="12"/>
      <c r="E50" s="12"/>
      <c r="F50" s="12"/>
      <c r="G50" s="12"/>
      <c r="H50" s="12"/>
      <c r="I50" s="12"/>
      <c r="J50" s="23"/>
      <c r="K50" s="12">
        <v>1385.78</v>
      </c>
      <c r="L50" s="24"/>
    </row>
    <row r="51" ht="18.75" customHeight="1" spans="1:12">
      <c r="A51" s="13" t="s">
        <v>184</v>
      </c>
      <c r="B51" s="12">
        <v>6</v>
      </c>
      <c r="C51" s="12"/>
      <c r="D51" s="12">
        <v>6</v>
      </c>
      <c r="E51" s="12"/>
      <c r="F51" s="12"/>
      <c r="G51" s="12"/>
      <c r="H51" s="12"/>
      <c r="I51" s="12"/>
      <c r="J51" s="23"/>
      <c r="K51" s="12"/>
      <c r="L51" s="24"/>
    </row>
    <row r="52" ht="18.75" customHeight="1" spans="1:12">
      <c r="A52" s="13" t="s">
        <v>185</v>
      </c>
      <c r="B52" s="12">
        <v>30</v>
      </c>
      <c r="C52" s="12"/>
      <c r="D52" s="12">
        <v>30</v>
      </c>
      <c r="E52" s="12"/>
      <c r="F52" s="12"/>
      <c r="G52" s="12"/>
      <c r="H52" s="12"/>
      <c r="I52" s="12"/>
      <c r="J52" s="23"/>
      <c r="K52" s="12"/>
      <c r="L52" s="24"/>
    </row>
    <row r="53" ht="18.75" customHeight="1" spans="1:12">
      <c r="A53" s="13" t="s">
        <v>186</v>
      </c>
      <c r="B53" s="12">
        <v>26.57</v>
      </c>
      <c r="C53" s="12">
        <v>2</v>
      </c>
      <c r="D53" s="12">
        <v>24.57</v>
      </c>
      <c r="E53" s="12"/>
      <c r="F53" s="12"/>
      <c r="G53" s="12"/>
      <c r="H53" s="12"/>
      <c r="I53" s="12"/>
      <c r="J53" s="23"/>
      <c r="K53" s="12"/>
      <c r="L53" s="24"/>
    </row>
    <row r="54" ht="18.75" customHeight="1" spans="1:12">
      <c r="A54" s="13" t="s">
        <v>187</v>
      </c>
      <c r="B54" s="12">
        <v>1521.93</v>
      </c>
      <c r="C54" s="12">
        <v>1508.43</v>
      </c>
      <c r="D54" s="12">
        <v>13.5</v>
      </c>
      <c r="E54" s="12"/>
      <c r="F54" s="12"/>
      <c r="G54" s="12"/>
      <c r="H54" s="12"/>
      <c r="I54" s="12"/>
      <c r="J54" s="23"/>
      <c r="K54" s="12">
        <v>1410.7</v>
      </c>
      <c r="L54" s="24"/>
    </row>
    <row r="55" ht="24.95" customHeight="1" spans="1:12">
      <c r="A55" s="13" t="s">
        <v>188</v>
      </c>
      <c r="B55" s="12">
        <v>385.15</v>
      </c>
      <c r="C55" s="12">
        <v>385.15</v>
      </c>
      <c r="D55" s="12"/>
      <c r="E55" s="12"/>
      <c r="F55" s="12"/>
      <c r="G55" s="12"/>
      <c r="H55" s="12"/>
      <c r="I55" s="12"/>
      <c r="J55" s="23"/>
      <c r="K55" s="12">
        <v>363.15</v>
      </c>
      <c r="L55" s="24"/>
    </row>
    <row r="56" ht="24" customHeight="1" spans="1:12">
      <c r="A56" s="13" t="s">
        <v>189</v>
      </c>
      <c r="B56" s="12">
        <v>20</v>
      </c>
      <c r="C56" s="12">
        <v>20</v>
      </c>
      <c r="D56" s="12"/>
      <c r="E56" s="12"/>
      <c r="F56" s="12"/>
      <c r="G56" s="12"/>
      <c r="H56" s="12"/>
      <c r="I56" s="12"/>
      <c r="J56" s="23"/>
      <c r="K56" s="12">
        <v>76</v>
      </c>
      <c r="L56" s="24"/>
    </row>
    <row r="57" ht="18.75" customHeight="1" spans="1:12">
      <c r="A57" s="13" t="s">
        <v>190</v>
      </c>
      <c r="B57" s="12">
        <v>5</v>
      </c>
      <c r="C57" s="12">
        <v>5</v>
      </c>
      <c r="D57" s="12"/>
      <c r="E57" s="12"/>
      <c r="F57" s="12"/>
      <c r="G57" s="12"/>
      <c r="H57" s="12"/>
      <c r="I57" s="12"/>
      <c r="J57" s="23"/>
      <c r="K57" s="12">
        <v>5</v>
      </c>
      <c r="L57" s="24"/>
    </row>
    <row r="58" ht="18.75" customHeight="1" spans="1:12">
      <c r="A58" s="13" t="s">
        <v>191</v>
      </c>
      <c r="B58" s="12">
        <v>391</v>
      </c>
      <c r="C58" s="12">
        <v>391</v>
      </c>
      <c r="D58" s="12"/>
      <c r="E58" s="12"/>
      <c r="F58" s="12"/>
      <c r="G58" s="12"/>
      <c r="H58" s="12"/>
      <c r="I58" s="12"/>
      <c r="J58" s="23"/>
      <c r="K58" s="12">
        <v>381</v>
      </c>
      <c r="L58" s="24"/>
    </row>
    <row r="59" ht="24" customHeight="1" spans="1:12">
      <c r="A59" s="13" t="s">
        <v>192</v>
      </c>
      <c r="B59" s="12">
        <v>20</v>
      </c>
      <c r="C59" s="12">
        <v>20</v>
      </c>
      <c r="D59" s="12"/>
      <c r="E59" s="12"/>
      <c r="F59" s="12"/>
      <c r="G59" s="12"/>
      <c r="H59" s="12"/>
      <c r="I59" s="12"/>
      <c r="J59" s="23"/>
      <c r="K59" s="12">
        <v>16</v>
      </c>
      <c r="L59" s="24"/>
    </row>
    <row r="60" ht="18.75" customHeight="1" spans="1:12">
      <c r="A60" s="13" t="s">
        <v>193</v>
      </c>
      <c r="B60" s="12">
        <v>266</v>
      </c>
      <c r="C60" s="12">
        <v>266</v>
      </c>
      <c r="D60" s="12"/>
      <c r="E60" s="12"/>
      <c r="F60" s="12"/>
      <c r="G60" s="12"/>
      <c r="H60" s="12"/>
      <c r="I60" s="12"/>
      <c r="J60" s="23"/>
      <c r="K60" s="12">
        <v>256</v>
      </c>
      <c r="L60" s="24"/>
    </row>
    <row r="61" ht="18.75" customHeight="1" spans="1:12">
      <c r="A61" s="13" t="s">
        <v>194</v>
      </c>
      <c r="B61" s="12">
        <v>35</v>
      </c>
      <c r="C61" s="12">
        <v>35</v>
      </c>
      <c r="D61" s="12"/>
      <c r="E61" s="12"/>
      <c r="F61" s="12"/>
      <c r="G61" s="12"/>
      <c r="H61" s="12"/>
      <c r="I61" s="12"/>
      <c r="J61" s="23"/>
      <c r="K61" s="12">
        <v>30</v>
      </c>
      <c r="L61" s="24"/>
    </row>
    <row r="62" ht="18.75" customHeight="1" spans="1:12">
      <c r="A62" s="13" t="s">
        <v>195</v>
      </c>
      <c r="B62" s="12">
        <v>7</v>
      </c>
      <c r="C62" s="12">
        <v>7</v>
      </c>
      <c r="D62" s="12"/>
      <c r="E62" s="12"/>
      <c r="F62" s="12"/>
      <c r="G62" s="12"/>
      <c r="H62" s="12"/>
      <c r="I62" s="12"/>
      <c r="J62" s="23"/>
      <c r="K62" s="12">
        <v>5</v>
      </c>
      <c r="L62" s="24"/>
    </row>
    <row r="63" ht="18.75" customHeight="1" spans="1:12">
      <c r="A63" s="13" t="s">
        <v>196</v>
      </c>
      <c r="B63" s="12">
        <v>17</v>
      </c>
      <c r="C63" s="12">
        <v>17</v>
      </c>
      <c r="D63" s="12"/>
      <c r="E63" s="12"/>
      <c r="F63" s="12"/>
      <c r="G63" s="12"/>
      <c r="H63" s="12"/>
      <c r="I63" s="12"/>
      <c r="J63" s="23"/>
      <c r="K63" s="12">
        <v>14</v>
      </c>
      <c r="L63" s="24"/>
    </row>
    <row r="64" ht="18.75" customHeight="1" spans="1:12">
      <c r="A64" s="13" t="s">
        <v>197</v>
      </c>
      <c r="B64" s="12">
        <v>814</v>
      </c>
      <c r="C64" s="12">
        <v>814</v>
      </c>
      <c r="D64" s="12"/>
      <c r="E64" s="12"/>
      <c r="F64" s="12"/>
      <c r="G64" s="12"/>
      <c r="H64" s="12"/>
      <c r="I64" s="12"/>
      <c r="J64" s="23"/>
      <c r="K64" s="12">
        <v>739</v>
      </c>
      <c r="L64" s="24"/>
    </row>
    <row r="65" ht="18.75" customHeight="1" spans="1:12">
      <c r="A65" s="13" t="s">
        <v>198</v>
      </c>
      <c r="B65" s="12">
        <v>34</v>
      </c>
      <c r="C65" s="12">
        <v>34</v>
      </c>
      <c r="D65" s="12"/>
      <c r="E65" s="12"/>
      <c r="F65" s="12"/>
      <c r="G65" s="12"/>
      <c r="H65" s="12"/>
      <c r="I65" s="12"/>
      <c r="J65" s="23"/>
      <c r="K65" s="12">
        <v>30</v>
      </c>
      <c r="L65" s="24"/>
    </row>
    <row r="66" ht="18.75" customHeight="1" spans="1:12">
      <c r="A66" s="13" t="s">
        <v>199</v>
      </c>
      <c r="B66" s="12">
        <v>100</v>
      </c>
      <c r="C66" s="12">
        <v>100</v>
      </c>
      <c r="D66" s="12"/>
      <c r="E66" s="12"/>
      <c r="F66" s="12"/>
      <c r="G66" s="12"/>
      <c r="H66" s="12"/>
      <c r="I66" s="12"/>
      <c r="J66" s="23"/>
      <c r="K66" s="12">
        <v>100</v>
      </c>
      <c r="L66" s="24"/>
    </row>
    <row r="67" ht="18.75" customHeight="1" spans="1:12">
      <c r="A67" s="13" t="s">
        <v>200</v>
      </c>
      <c r="B67" s="12">
        <v>50</v>
      </c>
      <c r="C67" s="12">
        <v>50</v>
      </c>
      <c r="D67" s="12"/>
      <c r="E67" s="12"/>
      <c r="F67" s="12"/>
      <c r="G67" s="12"/>
      <c r="H67" s="12"/>
      <c r="I67" s="12"/>
      <c r="J67" s="23"/>
      <c r="K67" s="12">
        <v>50</v>
      </c>
      <c r="L67" s="24"/>
    </row>
    <row r="68" ht="26.1" customHeight="1" spans="1:12">
      <c r="A68" s="13" t="s">
        <v>201</v>
      </c>
      <c r="B68" s="12">
        <v>668</v>
      </c>
      <c r="C68" s="12">
        <v>668</v>
      </c>
      <c r="D68" s="12"/>
      <c r="E68" s="12"/>
      <c r="F68" s="12"/>
      <c r="G68" s="12"/>
      <c r="H68" s="12"/>
      <c r="I68" s="12"/>
      <c r="J68" s="23"/>
      <c r="K68" s="12">
        <v>500</v>
      </c>
      <c r="L68" s="24" t="s">
        <v>202</v>
      </c>
    </row>
    <row r="69" ht="18.75" customHeight="1" spans="1:12">
      <c r="A69" s="13" t="s">
        <v>203</v>
      </c>
      <c r="B69" s="12">
        <v>17</v>
      </c>
      <c r="C69" s="12">
        <v>17</v>
      </c>
      <c r="D69" s="12"/>
      <c r="E69" s="12"/>
      <c r="F69" s="12"/>
      <c r="G69" s="12"/>
      <c r="H69" s="12"/>
      <c r="I69" s="12"/>
      <c r="J69" s="23"/>
      <c r="K69" s="12">
        <v>15</v>
      </c>
      <c r="L69" s="24"/>
    </row>
    <row r="70" ht="24" customHeight="1" spans="1:12">
      <c r="A70" s="13" t="s">
        <v>204</v>
      </c>
      <c r="B70" s="12">
        <v>3</v>
      </c>
      <c r="C70" s="12">
        <v>3</v>
      </c>
      <c r="D70" s="12"/>
      <c r="E70" s="12"/>
      <c r="F70" s="12"/>
      <c r="G70" s="12"/>
      <c r="H70" s="12"/>
      <c r="I70" s="12"/>
      <c r="J70" s="23"/>
      <c r="K70" s="12">
        <v>3</v>
      </c>
      <c r="L70" s="24"/>
    </row>
    <row r="71" ht="24" customHeight="1" spans="1:12">
      <c r="A71" s="13" t="s">
        <v>205</v>
      </c>
      <c r="B71" s="12">
        <v>13</v>
      </c>
      <c r="C71" s="12">
        <v>13</v>
      </c>
      <c r="D71" s="12"/>
      <c r="E71" s="12"/>
      <c r="F71" s="12"/>
      <c r="G71" s="12"/>
      <c r="H71" s="12"/>
      <c r="I71" s="12"/>
      <c r="J71" s="23"/>
      <c r="K71" s="12">
        <v>13</v>
      </c>
      <c r="L71" s="24"/>
    </row>
    <row r="72" ht="18.75" customHeight="1" spans="1:12">
      <c r="A72" s="13" t="s">
        <v>206</v>
      </c>
      <c r="B72" s="12">
        <v>1325.59</v>
      </c>
      <c r="C72" s="12">
        <v>1075.59</v>
      </c>
      <c r="D72" s="12">
        <v>250</v>
      </c>
      <c r="E72" s="12"/>
      <c r="F72" s="12"/>
      <c r="G72" s="12"/>
      <c r="H72" s="12"/>
      <c r="I72" s="12"/>
      <c r="J72" s="23"/>
      <c r="K72" s="12">
        <v>1075.59</v>
      </c>
      <c r="L72" s="24"/>
    </row>
    <row r="73" ht="18.75" customHeight="1" spans="1:12">
      <c r="A73" s="13" t="s">
        <v>207</v>
      </c>
      <c r="B73" s="12">
        <v>215</v>
      </c>
      <c r="C73" s="12">
        <v>215</v>
      </c>
      <c r="D73" s="12"/>
      <c r="E73" s="12"/>
      <c r="F73" s="12"/>
      <c r="G73" s="12"/>
      <c r="H73" s="12"/>
      <c r="I73" s="12"/>
      <c r="J73" s="23"/>
      <c r="K73" s="12">
        <v>215</v>
      </c>
      <c r="L73" s="24"/>
    </row>
    <row r="74" ht="18.75" customHeight="1" spans="1:12">
      <c r="A74" s="13" t="s">
        <v>208</v>
      </c>
      <c r="B74" s="12">
        <v>48</v>
      </c>
      <c r="C74" s="12">
        <v>48</v>
      </c>
      <c r="D74" s="12"/>
      <c r="E74" s="12"/>
      <c r="F74" s="12"/>
      <c r="G74" s="12"/>
      <c r="H74" s="12"/>
      <c r="I74" s="12"/>
      <c r="J74" s="23"/>
      <c r="K74" s="12">
        <v>40</v>
      </c>
      <c r="L74" s="24"/>
    </row>
    <row r="75" ht="18.75" customHeight="1" spans="1:12">
      <c r="A75" s="13" t="s">
        <v>209</v>
      </c>
      <c r="B75" s="12">
        <v>143</v>
      </c>
      <c r="C75" s="12">
        <v>63</v>
      </c>
      <c r="D75" s="12"/>
      <c r="E75" s="12"/>
      <c r="F75" s="12"/>
      <c r="G75" s="12">
        <v>80</v>
      </c>
      <c r="H75" s="12"/>
      <c r="I75" s="12"/>
      <c r="J75" s="23"/>
      <c r="K75" s="12">
        <v>63</v>
      </c>
      <c r="L75" s="24"/>
    </row>
    <row r="76" ht="18.75" customHeight="1" spans="1:12">
      <c r="A76" s="13" t="s">
        <v>210</v>
      </c>
      <c r="B76" s="12">
        <v>6</v>
      </c>
      <c r="C76" s="12">
        <v>6</v>
      </c>
      <c r="D76" s="12"/>
      <c r="E76" s="12"/>
      <c r="F76" s="12"/>
      <c r="G76" s="12"/>
      <c r="H76" s="12"/>
      <c r="I76" s="12"/>
      <c r="J76" s="23"/>
      <c r="K76" s="12">
        <v>6</v>
      </c>
      <c r="L76" s="24"/>
    </row>
    <row r="77" ht="18.75" customHeight="1" spans="1:12">
      <c r="A77" s="13" t="s">
        <v>211</v>
      </c>
      <c r="B77" s="12">
        <v>79</v>
      </c>
      <c r="C77" s="12">
        <v>79</v>
      </c>
      <c r="D77" s="12"/>
      <c r="E77" s="12"/>
      <c r="F77" s="12"/>
      <c r="G77" s="12"/>
      <c r="H77" s="12"/>
      <c r="I77" s="12"/>
      <c r="J77" s="23"/>
      <c r="K77" s="12">
        <v>79</v>
      </c>
      <c r="L77" s="24"/>
    </row>
    <row r="78" ht="18.75" customHeight="1" spans="1:12">
      <c r="A78" s="13" t="s">
        <v>212</v>
      </c>
      <c r="B78" s="12">
        <v>47</v>
      </c>
      <c r="C78" s="12">
        <v>47</v>
      </c>
      <c r="D78" s="12"/>
      <c r="E78" s="12"/>
      <c r="F78" s="12"/>
      <c r="G78" s="12"/>
      <c r="H78" s="12"/>
      <c r="I78" s="12"/>
      <c r="J78" s="23"/>
      <c r="K78" s="12">
        <v>47</v>
      </c>
      <c r="L78" s="24"/>
    </row>
    <row r="79" ht="18.75" customHeight="1" spans="1:12">
      <c r="A79" s="13" t="s">
        <v>213</v>
      </c>
      <c r="B79" s="12">
        <v>202</v>
      </c>
      <c r="C79" s="12">
        <v>202</v>
      </c>
      <c r="D79" s="12"/>
      <c r="E79" s="12"/>
      <c r="F79" s="12"/>
      <c r="G79" s="12"/>
      <c r="H79" s="12"/>
      <c r="I79" s="12"/>
      <c r="J79" s="23"/>
      <c r="K79" s="12">
        <v>202</v>
      </c>
      <c r="L79" s="24"/>
    </row>
    <row r="80" ht="18.75" customHeight="1" spans="1:12">
      <c r="A80" s="13" t="s">
        <v>214</v>
      </c>
      <c r="B80" s="12">
        <v>940.34</v>
      </c>
      <c r="C80" s="12">
        <v>877.22</v>
      </c>
      <c r="D80" s="12">
        <v>33.12</v>
      </c>
      <c r="E80" s="12"/>
      <c r="F80" s="12"/>
      <c r="G80" s="12"/>
      <c r="H80" s="12"/>
      <c r="I80" s="12">
        <v>30</v>
      </c>
      <c r="J80" s="23"/>
      <c r="K80" s="12">
        <v>790.31</v>
      </c>
      <c r="L80" s="24"/>
    </row>
    <row r="81" ht="18.75" customHeight="1" spans="1:12">
      <c r="A81" s="13" t="s">
        <v>215</v>
      </c>
      <c r="B81" s="12">
        <v>380.63</v>
      </c>
      <c r="C81" s="12">
        <v>354.52</v>
      </c>
      <c r="D81" s="12">
        <v>21</v>
      </c>
      <c r="E81" s="12"/>
      <c r="F81" s="12"/>
      <c r="G81" s="12"/>
      <c r="H81" s="12"/>
      <c r="I81" s="12">
        <v>5.11</v>
      </c>
      <c r="J81" s="23"/>
      <c r="K81" s="12">
        <v>310.88</v>
      </c>
      <c r="L81" s="24"/>
    </row>
    <row r="82" ht="18.75" customHeight="1" spans="1:12">
      <c r="A82" s="13" t="s">
        <v>216</v>
      </c>
      <c r="B82" s="12">
        <v>1029.93</v>
      </c>
      <c r="C82" s="12">
        <v>961.46</v>
      </c>
      <c r="D82" s="12">
        <v>68.47</v>
      </c>
      <c r="E82" s="12"/>
      <c r="F82" s="12"/>
      <c r="G82" s="12"/>
      <c r="H82" s="12"/>
      <c r="I82" s="12"/>
      <c r="J82" s="23"/>
      <c r="K82" s="12">
        <v>774.33</v>
      </c>
      <c r="L82" s="24"/>
    </row>
    <row r="83" ht="18.75" customHeight="1" spans="1:12">
      <c r="A83" s="13" t="s">
        <v>217</v>
      </c>
      <c r="B83" s="12">
        <v>385.41</v>
      </c>
      <c r="C83" s="12">
        <v>359.16</v>
      </c>
      <c r="D83" s="12">
        <v>26.25</v>
      </c>
      <c r="E83" s="12"/>
      <c r="F83" s="12"/>
      <c r="G83" s="12"/>
      <c r="H83" s="12"/>
      <c r="I83" s="12"/>
      <c r="J83" s="23"/>
      <c r="K83" s="12">
        <v>320.79</v>
      </c>
      <c r="L83" s="24"/>
    </row>
    <row r="84" ht="18.75" customHeight="1" spans="1:12">
      <c r="A84" s="13" t="s">
        <v>218</v>
      </c>
      <c r="B84" s="12">
        <v>566.9</v>
      </c>
      <c r="C84" s="12">
        <v>531.24</v>
      </c>
      <c r="D84" s="12">
        <v>35.66</v>
      </c>
      <c r="E84" s="12"/>
      <c r="F84" s="12"/>
      <c r="G84" s="12"/>
      <c r="H84" s="12"/>
      <c r="I84" s="12"/>
      <c r="J84" s="23"/>
      <c r="K84" s="12">
        <v>459.04</v>
      </c>
      <c r="L84" s="24"/>
    </row>
    <row r="85" ht="18.75" customHeight="1" spans="1:12">
      <c r="A85" s="13" t="s">
        <v>219</v>
      </c>
      <c r="B85" s="12">
        <v>432.84</v>
      </c>
      <c r="C85" s="12">
        <v>400.8</v>
      </c>
      <c r="D85" s="12">
        <v>32.04</v>
      </c>
      <c r="E85" s="12"/>
      <c r="F85" s="12"/>
      <c r="G85" s="12"/>
      <c r="H85" s="12"/>
      <c r="I85" s="12"/>
      <c r="J85" s="23"/>
      <c r="K85" s="12">
        <v>357.86</v>
      </c>
      <c r="L85" s="24"/>
    </row>
    <row r="86" ht="18.75" customHeight="1" spans="1:12">
      <c r="A86" s="13" t="s">
        <v>220</v>
      </c>
      <c r="B86" s="12">
        <v>297.42</v>
      </c>
      <c r="C86" s="12">
        <v>286.34</v>
      </c>
      <c r="D86" s="12"/>
      <c r="E86" s="12"/>
      <c r="F86" s="12"/>
      <c r="G86" s="12"/>
      <c r="H86" s="12"/>
      <c r="I86" s="12">
        <v>11.08</v>
      </c>
      <c r="J86" s="23"/>
      <c r="K86" s="12">
        <v>284.93</v>
      </c>
      <c r="L86" s="24"/>
    </row>
    <row r="87" ht="18.75" customHeight="1" spans="1:12">
      <c r="A87" s="13" t="s">
        <v>221</v>
      </c>
      <c r="B87" s="12">
        <v>350.71</v>
      </c>
      <c r="C87" s="12">
        <v>275.56</v>
      </c>
      <c r="D87" s="12">
        <v>63.97</v>
      </c>
      <c r="E87" s="12"/>
      <c r="F87" s="12"/>
      <c r="G87" s="12"/>
      <c r="H87" s="12"/>
      <c r="I87" s="12">
        <v>11.18</v>
      </c>
      <c r="J87" s="23"/>
      <c r="K87" s="12">
        <v>272.67</v>
      </c>
      <c r="L87" s="24"/>
    </row>
    <row r="88" ht="23.1" customHeight="1" spans="1:12">
      <c r="A88" s="13" t="s">
        <v>222</v>
      </c>
      <c r="B88" s="12">
        <v>155.4</v>
      </c>
      <c r="C88" s="12">
        <v>135.4</v>
      </c>
      <c r="D88" s="12">
        <v>20</v>
      </c>
      <c r="E88" s="12"/>
      <c r="F88" s="12"/>
      <c r="G88" s="12"/>
      <c r="H88" s="12"/>
      <c r="I88" s="12"/>
      <c r="J88" s="23"/>
      <c r="K88" s="12">
        <v>79.9</v>
      </c>
      <c r="L88" s="24"/>
    </row>
    <row r="89" ht="18.75" customHeight="1" spans="1:12">
      <c r="A89" s="13" t="s">
        <v>223</v>
      </c>
      <c r="B89" s="12">
        <v>40</v>
      </c>
      <c r="C89" s="12">
        <v>40</v>
      </c>
      <c r="D89" s="12"/>
      <c r="E89" s="12"/>
      <c r="F89" s="12"/>
      <c r="G89" s="12"/>
      <c r="H89" s="12"/>
      <c r="I89" s="12"/>
      <c r="J89" s="23"/>
      <c r="K89" s="12">
        <v>30</v>
      </c>
      <c r="L89" s="24"/>
    </row>
    <row r="90" ht="24" customHeight="1" spans="1:12">
      <c r="A90" s="13" t="s">
        <v>224</v>
      </c>
      <c r="B90" s="12">
        <v>32</v>
      </c>
      <c r="C90" s="12">
        <v>32</v>
      </c>
      <c r="D90" s="12"/>
      <c r="E90" s="12"/>
      <c r="F90" s="12"/>
      <c r="G90" s="12"/>
      <c r="H90" s="12"/>
      <c r="I90" s="12"/>
      <c r="J90" s="23"/>
      <c r="K90" s="12">
        <v>28</v>
      </c>
      <c r="L90" s="24"/>
    </row>
    <row r="91" ht="18.75" customHeight="1" spans="1:12">
      <c r="A91" s="13" t="s">
        <v>225</v>
      </c>
      <c r="B91" s="12">
        <v>5</v>
      </c>
      <c r="C91" s="12">
        <v>5</v>
      </c>
      <c r="D91" s="12"/>
      <c r="E91" s="12"/>
      <c r="F91" s="12"/>
      <c r="G91" s="12"/>
      <c r="H91" s="12"/>
      <c r="I91" s="12"/>
      <c r="J91" s="23"/>
      <c r="K91" s="12">
        <v>5</v>
      </c>
      <c r="L91" s="24"/>
    </row>
    <row r="92" ht="18.75" customHeight="1" spans="1:12">
      <c r="A92" s="13" t="s">
        <v>226</v>
      </c>
      <c r="B92" s="12">
        <v>25</v>
      </c>
      <c r="C92" s="12">
        <v>25</v>
      </c>
      <c r="D92" s="12"/>
      <c r="E92" s="12"/>
      <c r="F92" s="12"/>
      <c r="G92" s="12"/>
      <c r="H92" s="12"/>
      <c r="I92" s="12"/>
      <c r="J92" s="23"/>
      <c r="K92" s="12">
        <v>25</v>
      </c>
      <c r="L92" s="24"/>
    </row>
    <row r="93" ht="18.75" customHeight="1" spans="1:12">
      <c r="A93" s="13" t="s">
        <v>227</v>
      </c>
      <c r="B93" s="12">
        <v>8</v>
      </c>
      <c r="C93" s="12">
        <v>8</v>
      </c>
      <c r="D93" s="12"/>
      <c r="E93" s="12"/>
      <c r="F93" s="12"/>
      <c r="G93" s="12"/>
      <c r="H93" s="12"/>
      <c r="I93" s="12"/>
      <c r="J93" s="23"/>
      <c r="K93" s="12">
        <v>6</v>
      </c>
      <c r="L93" s="24"/>
    </row>
    <row r="94" ht="18.75" customHeight="1" spans="1:12">
      <c r="A94" s="13" t="s">
        <v>228</v>
      </c>
      <c r="B94" s="12">
        <v>10</v>
      </c>
      <c r="C94" s="12">
        <v>10</v>
      </c>
      <c r="D94" s="12"/>
      <c r="E94" s="12"/>
      <c r="F94" s="12"/>
      <c r="G94" s="12"/>
      <c r="H94" s="12"/>
      <c r="I94" s="12"/>
      <c r="J94" s="23"/>
      <c r="K94" s="12">
        <v>10</v>
      </c>
      <c r="L94" s="24"/>
    </row>
    <row r="95" ht="27.95" customHeight="1" spans="1:12">
      <c r="A95" s="13" t="s">
        <v>229</v>
      </c>
      <c r="B95" s="12">
        <v>239</v>
      </c>
      <c r="C95" s="12">
        <v>239</v>
      </c>
      <c r="D95" s="12"/>
      <c r="E95" s="12"/>
      <c r="F95" s="12"/>
      <c r="G95" s="12"/>
      <c r="H95" s="12"/>
      <c r="I95" s="12"/>
      <c r="J95" s="23"/>
      <c r="K95" s="12">
        <v>239</v>
      </c>
      <c r="L95" s="24"/>
    </row>
    <row r="96" ht="24.95" customHeight="1" spans="1:12">
      <c r="A96" s="13" t="s">
        <v>230</v>
      </c>
      <c r="B96" s="12">
        <v>8</v>
      </c>
      <c r="C96" s="12">
        <v>8</v>
      </c>
      <c r="D96" s="12"/>
      <c r="E96" s="12"/>
      <c r="F96" s="12"/>
      <c r="G96" s="12"/>
      <c r="H96" s="12"/>
      <c r="I96" s="12"/>
      <c r="J96" s="23"/>
      <c r="K96" s="12">
        <v>8</v>
      </c>
      <c r="L96" s="24"/>
    </row>
    <row r="97" ht="18.75" customHeight="1" spans="1:12">
      <c r="A97" s="13" t="s">
        <v>231</v>
      </c>
      <c r="B97" s="12">
        <v>6</v>
      </c>
      <c r="C97" s="12">
        <v>6</v>
      </c>
      <c r="D97" s="12"/>
      <c r="E97" s="12"/>
      <c r="F97" s="12"/>
      <c r="G97" s="12"/>
      <c r="H97" s="12"/>
      <c r="I97" s="12"/>
      <c r="J97" s="23"/>
      <c r="K97" s="12">
        <v>6</v>
      </c>
      <c r="L97" s="24"/>
    </row>
    <row r="98" ht="23.1" customHeight="1" spans="1:12">
      <c r="A98" s="13" t="s">
        <v>232</v>
      </c>
      <c r="B98" s="12">
        <v>14.6</v>
      </c>
      <c r="C98" s="12">
        <v>14.6</v>
      </c>
      <c r="D98" s="12"/>
      <c r="E98" s="12"/>
      <c r="F98" s="12"/>
      <c r="G98" s="12"/>
      <c r="H98" s="12"/>
      <c r="I98" s="12"/>
      <c r="J98" s="23"/>
      <c r="K98" s="12">
        <v>13.6</v>
      </c>
      <c r="L98" s="24" t="s">
        <v>233</v>
      </c>
    </row>
    <row r="99" ht="24.95" customHeight="1" spans="1:12">
      <c r="A99" s="13" t="s">
        <v>234</v>
      </c>
      <c r="B99" s="12">
        <v>10</v>
      </c>
      <c r="C99" s="12">
        <v>10</v>
      </c>
      <c r="D99" s="12"/>
      <c r="E99" s="12"/>
      <c r="F99" s="12"/>
      <c r="G99" s="12"/>
      <c r="H99" s="12"/>
      <c r="I99" s="12"/>
      <c r="J99" s="23"/>
      <c r="K99" s="12">
        <v>10</v>
      </c>
      <c r="L99" s="24"/>
    </row>
    <row r="100" ht="24" customHeight="1" spans="1:12">
      <c r="A100" s="13" t="s">
        <v>235</v>
      </c>
      <c r="B100" s="12">
        <v>7045.43</v>
      </c>
      <c r="C100" s="12">
        <v>6515.43</v>
      </c>
      <c r="D100" s="12">
        <v>530</v>
      </c>
      <c r="E100" s="12"/>
      <c r="F100" s="12"/>
      <c r="G100" s="12"/>
      <c r="H100" s="12"/>
      <c r="I100" s="12"/>
      <c r="J100" s="23"/>
      <c r="K100" s="12">
        <v>4182.38</v>
      </c>
      <c r="L100" s="24"/>
    </row>
    <row r="101" ht="24" customHeight="1" spans="1:12">
      <c r="A101" s="13" t="s">
        <v>236</v>
      </c>
      <c r="B101" s="12">
        <v>80</v>
      </c>
      <c r="C101" s="12"/>
      <c r="D101" s="12">
        <v>80</v>
      </c>
      <c r="E101" s="12"/>
      <c r="F101" s="12"/>
      <c r="G101" s="12"/>
      <c r="H101" s="12"/>
      <c r="I101" s="12"/>
      <c r="J101" s="23"/>
      <c r="K101" s="12"/>
      <c r="L101" s="24"/>
    </row>
    <row r="102" ht="18.75" customHeight="1" spans="1:12">
      <c r="A102" s="13" t="s">
        <v>237</v>
      </c>
      <c r="B102" s="12">
        <v>60.16</v>
      </c>
      <c r="C102" s="12">
        <v>60.16</v>
      </c>
      <c r="D102" s="12"/>
      <c r="E102" s="12"/>
      <c r="F102" s="12"/>
      <c r="G102" s="12"/>
      <c r="H102" s="12"/>
      <c r="I102" s="12"/>
      <c r="J102" s="23"/>
      <c r="K102" s="12">
        <v>60.16</v>
      </c>
      <c r="L102" s="24"/>
    </row>
    <row r="103" ht="18.75" customHeight="1" spans="1:12">
      <c r="A103" s="13" t="s">
        <v>238</v>
      </c>
      <c r="B103" s="12">
        <v>78.94</v>
      </c>
      <c r="C103" s="12">
        <v>78.94</v>
      </c>
      <c r="D103" s="12"/>
      <c r="E103" s="12"/>
      <c r="F103" s="12"/>
      <c r="G103" s="12"/>
      <c r="H103" s="12"/>
      <c r="I103" s="12"/>
      <c r="J103" s="23"/>
      <c r="K103" s="12">
        <v>78.94</v>
      </c>
      <c r="L103" s="24"/>
    </row>
    <row r="104" ht="18.75" customHeight="1" spans="1:12">
      <c r="A104" s="13" t="s">
        <v>239</v>
      </c>
      <c r="B104" s="12">
        <v>374.01</v>
      </c>
      <c r="C104" s="12">
        <v>374.01</v>
      </c>
      <c r="D104" s="12"/>
      <c r="E104" s="12"/>
      <c r="F104" s="12"/>
      <c r="G104" s="12"/>
      <c r="H104" s="12"/>
      <c r="I104" s="12"/>
      <c r="J104" s="23"/>
      <c r="K104" s="12">
        <v>340.01</v>
      </c>
      <c r="L104" s="24" t="s">
        <v>240</v>
      </c>
    </row>
    <row r="105" ht="18.75" customHeight="1" spans="1:12">
      <c r="A105" s="13" t="s">
        <v>241</v>
      </c>
      <c r="B105" s="12">
        <v>42</v>
      </c>
      <c r="C105" s="12">
        <v>42</v>
      </c>
      <c r="D105" s="12"/>
      <c r="E105" s="12"/>
      <c r="F105" s="12"/>
      <c r="G105" s="12"/>
      <c r="H105" s="12"/>
      <c r="I105" s="12"/>
      <c r="J105" s="23"/>
      <c r="K105" s="12"/>
      <c r="L105" s="24" t="s">
        <v>240</v>
      </c>
    </row>
    <row r="106" ht="18.75" customHeight="1" spans="1:12">
      <c r="A106" s="13" t="s">
        <v>242</v>
      </c>
      <c r="B106" s="12">
        <v>450</v>
      </c>
      <c r="C106" s="12"/>
      <c r="D106" s="12">
        <v>450</v>
      </c>
      <c r="E106" s="12"/>
      <c r="F106" s="12"/>
      <c r="G106" s="12"/>
      <c r="H106" s="12"/>
      <c r="I106" s="12"/>
      <c r="J106" s="23"/>
      <c r="K106" s="12"/>
      <c r="L106" s="24"/>
    </row>
    <row r="107" ht="18.75" customHeight="1" spans="1:12">
      <c r="A107" s="13" t="s">
        <v>243</v>
      </c>
      <c r="B107" s="12">
        <v>392.63</v>
      </c>
      <c r="C107" s="12">
        <v>392.63</v>
      </c>
      <c r="D107" s="12"/>
      <c r="E107" s="12"/>
      <c r="F107" s="12"/>
      <c r="G107" s="12"/>
      <c r="H107" s="12"/>
      <c r="I107" s="12"/>
      <c r="J107" s="23"/>
      <c r="K107" s="12">
        <v>274.5</v>
      </c>
      <c r="L107" s="24" t="s">
        <v>240</v>
      </c>
    </row>
    <row r="108" ht="18.75" customHeight="1" spans="1:12">
      <c r="A108" s="13" t="s">
        <v>244</v>
      </c>
      <c r="B108" s="12">
        <v>1600</v>
      </c>
      <c r="C108" s="12">
        <v>1600</v>
      </c>
      <c r="D108" s="12"/>
      <c r="E108" s="12"/>
      <c r="F108" s="12"/>
      <c r="G108" s="12"/>
      <c r="H108" s="12"/>
      <c r="I108" s="12"/>
      <c r="J108" s="23"/>
      <c r="K108" s="12"/>
      <c r="L108" s="24" t="s">
        <v>240</v>
      </c>
    </row>
    <row r="109" ht="18.75" customHeight="1" spans="1:12">
      <c r="A109" s="13" t="s">
        <v>245</v>
      </c>
      <c r="B109" s="12">
        <v>208.67</v>
      </c>
      <c r="C109" s="12">
        <v>208.67</v>
      </c>
      <c r="D109" s="12"/>
      <c r="E109" s="12"/>
      <c r="F109" s="12"/>
      <c r="G109" s="12"/>
      <c r="H109" s="12"/>
      <c r="I109" s="12"/>
      <c r="J109" s="23"/>
      <c r="K109" s="12">
        <v>237.31</v>
      </c>
      <c r="L109" s="24" t="s">
        <v>246</v>
      </c>
    </row>
    <row r="110" ht="18.75" customHeight="1" spans="1:12">
      <c r="A110" s="13" t="s">
        <v>247</v>
      </c>
      <c r="B110" s="12">
        <v>1860.1</v>
      </c>
      <c r="C110" s="12">
        <v>1860.1</v>
      </c>
      <c r="D110" s="12"/>
      <c r="E110" s="12"/>
      <c r="F110" s="12"/>
      <c r="G110" s="12"/>
      <c r="H110" s="12"/>
      <c r="I110" s="12"/>
      <c r="J110" s="23"/>
      <c r="K110" s="12">
        <v>1653.27</v>
      </c>
      <c r="L110" s="24" t="s">
        <v>240</v>
      </c>
    </row>
    <row r="111" ht="18.75" customHeight="1" spans="1:12">
      <c r="A111" s="13" t="s">
        <v>248</v>
      </c>
      <c r="B111" s="12">
        <v>701.29</v>
      </c>
      <c r="C111" s="12">
        <v>701.29</v>
      </c>
      <c r="D111" s="12"/>
      <c r="E111" s="12"/>
      <c r="F111" s="12"/>
      <c r="G111" s="12"/>
      <c r="H111" s="12"/>
      <c r="I111" s="12"/>
      <c r="J111" s="23"/>
      <c r="K111" s="12">
        <v>638.38</v>
      </c>
      <c r="L111" s="24" t="s">
        <v>240</v>
      </c>
    </row>
    <row r="112" ht="26.1" customHeight="1" spans="1:12">
      <c r="A112" s="13" t="s">
        <v>249</v>
      </c>
      <c r="B112" s="12">
        <v>421.63</v>
      </c>
      <c r="C112" s="12">
        <v>421.63</v>
      </c>
      <c r="D112" s="12"/>
      <c r="E112" s="12"/>
      <c r="F112" s="12"/>
      <c r="G112" s="12"/>
      <c r="H112" s="12"/>
      <c r="I112" s="12"/>
      <c r="J112" s="23"/>
      <c r="K112" s="12">
        <v>416.81</v>
      </c>
      <c r="L112" s="24" t="s">
        <v>250</v>
      </c>
    </row>
    <row r="113" ht="18.75" customHeight="1" spans="1:12">
      <c r="A113" s="13" t="s">
        <v>251</v>
      </c>
      <c r="B113" s="12">
        <v>483</v>
      </c>
      <c r="C113" s="12">
        <v>483</v>
      </c>
      <c r="D113" s="12"/>
      <c r="E113" s="12"/>
      <c r="F113" s="12"/>
      <c r="G113" s="12"/>
      <c r="H113" s="12"/>
      <c r="I113" s="12"/>
      <c r="J113" s="23"/>
      <c r="K113" s="12">
        <v>483</v>
      </c>
      <c r="L113" s="24"/>
    </row>
    <row r="114" ht="18.75" customHeight="1" spans="1:12">
      <c r="A114" s="13" t="s">
        <v>252</v>
      </c>
      <c r="B114" s="12">
        <v>42</v>
      </c>
      <c r="C114" s="12">
        <v>42</v>
      </c>
      <c r="D114" s="12"/>
      <c r="E114" s="12"/>
      <c r="F114" s="12"/>
      <c r="G114" s="12"/>
      <c r="H114" s="12"/>
      <c r="I114" s="12"/>
      <c r="J114" s="23"/>
      <c r="K114" s="12"/>
      <c r="L114" s="24" t="s">
        <v>240</v>
      </c>
    </row>
    <row r="115" ht="18.75" customHeight="1" spans="1:12">
      <c r="A115" s="13" t="s">
        <v>253</v>
      </c>
      <c r="B115" s="12">
        <v>251</v>
      </c>
      <c r="C115" s="12">
        <v>251</v>
      </c>
      <c r="D115" s="12"/>
      <c r="E115" s="12"/>
      <c r="F115" s="12"/>
      <c r="G115" s="12"/>
      <c r="H115" s="12"/>
      <c r="I115" s="12"/>
      <c r="J115" s="23"/>
      <c r="K115" s="12"/>
      <c r="L115" s="24" t="s">
        <v>240</v>
      </c>
    </row>
    <row r="116" ht="18.75" customHeight="1" spans="1:12">
      <c r="A116" s="13" t="s">
        <v>254</v>
      </c>
      <c r="B116" s="12">
        <v>58476.88</v>
      </c>
      <c r="C116" s="12">
        <v>32393.89</v>
      </c>
      <c r="D116" s="12">
        <v>5241.85</v>
      </c>
      <c r="E116" s="12">
        <v>20841.14</v>
      </c>
      <c r="F116" s="12"/>
      <c r="G116" s="12"/>
      <c r="H116" s="12"/>
      <c r="I116" s="12"/>
      <c r="J116" s="23"/>
      <c r="K116" s="12">
        <v>21035.47</v>
      </c>
      <c r="L116" s="24"/>
    </row>
    <row r="117" ht="18.75" customHeight="1" spans="1:12">
      <c r="A117" s="13" t="s">
        <v>255</v>
      </c>
      <c r="B117" s="12">
        <v>900</v>
      </c>
      <c r="C117" s="12">
        <v>900</v>
      </c>
      <c r="D117" s="12"/>
      <c r="E117" s="12"/>
      <c r="F117" s="12"/>
      <c r="G117" s="12"/>
      <c r="H117" s="12"/>
      <c r="I117" s="12"/>
      <c r="J117" s="23"/>
      <c r="K117" s="12">
        <v>450</v>
      </c>
      <c r="L117" s="24" t="s">
        <v>256</v>
      </c>
    </row>
    <row r="118" ht="18.75" customHeight="1" spans="1:12">
      <c r="A118" s="13" t="s">
        <v>257</v>
      </c>
      <c r="B118" s="12">
        <v>600</v>
      </c>
      <c r="C118" s="12">
        <v>600</v>
      </c>
      <c r="D118" s="12"/>
      <c r="E118" s="12"/>
      <c r="F118" s="12"/>
      <c r="G118" s="12"/>
      <c r="H118" s="12"/>
      <c r="I118" s="12"/>
      <c r="J118" s="23"/>
      <c r="K118" s="12">
        <v>300</v>
      </c>
      <c r="L118" s="24" t="s">
        <v>258</v>
      </c>
    </row>
    <row r="119" ht="18.75" customHeight="1" spans="1:12">
      <c r="A119" s="13" t="s">
        <v>259</v>
      </c>
      <c r="B119" s="12">
        <v>200</v>
      </c>
      <c r="C119" s="12">
        <v>200</v>
      </c>
      <c r="D119" s="12"/>
      <c r="E119" s="12"/>
      <c r="F119" s="12"/>
      <c r="G119" s="12"/>
      <c r="H119" s="12"/>
      <c r="I119" s="12"/>
      <c r="J119" s="23"/>
      <c r="K119" s="12">
        <v>200</v>
      </c>
      <c r="L119" s="24"/>
    </row>
    <row r="120" ht="24.95" customHeight="1" spans="1:12">
      <c r="A120" s="13" t="s">
        <v>260</v>
      </c>
      <c r="B120" s="12">
        <v>143</v>
      </c>
      <c r="C120" s="12">
        <v>143</v>
      </c>
      <c r="D120" s="12"/>
      <c r="E120" s="12"/>
      <c r="F120" s="12"/>
      <c r="G120" s="12"/>
      <c r="H120" s="12"/>
      <c r="I120" s="12"/>
      <c r="J120" s="23"/>
      <c r="K120" s="12">
        <v>87</v>
      </c>
      <c r="L120" s="24" t="s">
        <v>261</v>
      </c>
    </row>
    <row r="121" ht="18.75" customHeight="1" spans="1:12">
      <c r="A121" s="13" t="s">
        <v>262</v>
      </c>
      <c r="B121" s="12">
        <v>300</v>
      </c>
      <c r="C121" s="12">
        <v>300</v>
      </c>
      <c r="D121" s="12"/>
      <c r="E121" s="12"/>
      <c r="F121" s="12"/>
      <c r="G121" s="12"/>
      <c r="H121" s="12"/>
      <c r="I121" s="12"/>
      <c r="J121" s="23"/>
      <c r="K121" s="12"/>
      <c r="L121" s="24" t="s">
        <v>240</v>
      </c>
    </row>
    <row r="122" ht="45" customHeight="1" spans="1:12">
      <c r="A122" s="13" t="s">
        <v>263</v>
      </c>
      <c r="B122" s="12">
        <v>12000</v>
      </c>
      <c r="C122" s="12">
        <v>12000</v>
      </c>
      <c r="D122" s="12"/>
      <c r="E122" s="12"/>
      <c r="F122" s="12"/>
      <c r="G122" s="12"/>
      <c r="H122" s="12"/>
      <c r="I122" s="12"/>
      <c r="J122" s="23"/>
      <c r="K122" s="12">
        <v>3688.84</v>
      </c>
      <c r="L122" s="24" t="s">
        <v>264</v>
      </c>
    </row>
    <row r="123" ht="18.75" customHeight="1" spans="1:12">
      <c r="A123" s="13" t="s">
        <v>265</v>
      </c>
      <c r="B123" s="12">
        <v>11.5</v>
      </c>
      <c r="C123" s="12">
        <v>11.5</v>
      </c>
      <c r="D123" s="12"/>
      <c r="E123" s="12"/>
      <c r="F123" s="12"/>
      <c r="G123" s="12"/>
      <c r="H123" s="12"/>
      <c r="I123" s="12"/>
      <c r="J123" s="23"/>
      <c r="K123" s="12">
        <v>11.5</v>
      </c>
      <c r="L123" s="24"/>
    </row>
    <row r="124" ht="18.75" customHeight="1" spans="1:12">
      <c r="A124" s="13" t="s">
        <v>266</v>
      </c>
      <c r="B124" s="12">
        <v>41.4</v>
      </c>
      <c r="C124" s="12">
        <v>41.4</v>
      </c>
      <c r="D124" s="12"/>
      <c r="E124" s="12"/>
      <c r="F124" s="12"/>
      <c r="G124" s="12"/>
      <c r="H124" s="12"/>
      <c r="I124" s="12"/>
      <c r="J124" s="23"/>
      <c r="K124" s="12">
        <v>36</v>
      </c>
      <c r="L124" s="24" t="s">
        <v>267</v>
      </c>
    </row>
    <row r="125" ht="18.75" customHeight="1" spans="1:12">
      <c r="A125" s="13" t="s">
        <v>268</v>
      </c>
      <c r="B125" s="12">
        <v>300</v>
      </c>
      <c r="C125" s="12">
        <v>300</v>
      </c>
      <c r="D125" s="12"/>
      <c r="E125" s="12"/>
      <c r="F125" s="12"/>
      <c r="G125" s="12"/>
      <c r="H125" s="12"/>
      <c r="I125" s="12"/>
      <c r="J125" s="23"/>
      <c r="K125" s="12">
        <v>200</v>
      </c>
      <c r="L125" s="24" t="s">
        <v>269</v>
      </c>
    </row>
    <row r="126" ht="18.75" customHeight="1" spans="1:12">
      <c r="A126" s="13" t="s">
        <v>270</v>
      </c>
      <c r="B126" s="12">
        <v>100</v>
      </c>
      <c r="C126" s="12">
        <v>100</v>
      </c>
      <c r="D126" s="12"/>
      <c r="E126" s="12"/>
      <c r="F126" s="12"/>
      <c r="G126" s="12"/>
      <c r="H126" s="12"/>
      <c r="I126" s="12"/>
      <c r="J126" s="23"/>
      <c r="K126" s="12">
        <v>100</v>
      </c>
      <c r="L126" s="24"/>
    </row>
    <row r="127" ht="18.75" customHeight="1" spans="1:12">
      <c r="A127" s="13" t="s">
        <v>271</v>
      </c>
      <c r="B127" s="12">
        <v>200</v>
      </c>
      <c r="C127" s="12">
        <v>200</v>
      </c>
      <c r="D127" s="12"/>
      <c r="E127" s="12"/>
      <c r="F127" s="12"/>
      <c r="G127" s="12"/>
      <c r="H127" s="12"/>
      <c r="I127" s="12"/>
      <c r="J127" s="23"/>
      <c r="K127" s="12">
        <v>200</v>
      </c>
      <c r="L127" s="24"/>
    </row>
  </sheetData>
  <mergeCells count="14">
    <mergeCell ref="A1:L1"/>
    <mergeCell ref="A3:L3"/>
    <mergeCell ref="C4:J4"/>
    <mergeCell ref="C5:D5"/>
    <mergeCell ref="A4:A6"/>
    <mergeCell ref="B4:B6"/>
    <mergeCell ref="E5:E6"/>
    <mergeCell ref="F5:F6"/>
    <mergeCell ref="G5:G6"/>
    <mergeCell ref="H5:H6"/>
    <mergeCell ref="I5:I6"/>
    <mergeCell ref="J5:J6"/>
    <mergeCell ref="K4:K6"/>
    <mergeCell ref="L4:L6"/>
  </mergeCells>
  <pageMargins left="0.538888888888889" right="0.538888888888889" top="0.879166666666667" bottom="1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一般公共预算税收返还和转移支付表</vt:lpstr>
      <vt:lpstr>税收 (2)</vt:lpstr>
      <vt:lpstr>税收</vt:lpstr>
      <vt:lpstr>专项转移支付支出</vt:lpstr>
      <vt:lpstr>支出分项明细表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Administrator</cp:lastModifiedBy>
  <cp:revision>1</cp:revision>
  <dcterms:created xsi:type="dcterms:W3CDTF">2011-03-03T08:23:00Z</dcterms:created>
  <cp:lastPrinted>2017-11-29T03:43:00Z</cp:lastPrinted>
  <dcterms:modified xsi:type="dcterms:W3CDTF">2025-01-15T00:37:59Z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10</vt:lpwstr>
  </property>
  <property fmtid="{D5CDD505-2E9C-101B-9397-08002B2CF9AE}" pid="4" name="ICV">
    <vt:lpwstr>3E32ECEC1197472A93EE85DEBC241924</vt:lpwstr>
  </property>
</Properties>
</file>