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<sst xmlns="http://schemas.openxmlformats.org/spreadsheetml/2006/main" count="59" uniqueCount="59">
  <si>
    <t>2024年机插机抛作业补贴发放明细表</t>
  </si>
  <si>
    <t>序号</t>
  </si>
  <si>
    <t>主体名称</t>
  </si>
  <si>
    <t>作业面积</t>
  </si>
  <si>
    <t>已发放面积</t>
  </si>
  <si>
    <t>未发放面积</t>
  </si>
  <si>
    <t>2025年发放未发面积的54.6%</t>
  </si>
  <si>
    <t>补贴标准（亩/元）</t>
  </si>
  <si>
    <t>金额</t>
  </si>
  <si>
    <t>备注</t>
  </si>
  <si>
    <t>益阳市资阳区农鑫农机专业合作社</t>
  </si>
  <si>
    <t>益阳市资阳区爱农家庭农场</t>
  </si>
  <si>
    <t>陈本高</t>
  </si>
  <si>
    <t>益阳市资阳区佩玲家庭农场</t>
  </si>
  <si>
    <t>益阳市资阳区金鑫农机服务专业合作社</t>
  </si>
  <si>
    <t>益阳市资阳区永桂农机服务农民专业合作社</t>
  </si>
  <si>
    <t>益阳市资阳区怀亮家庭农场</t>
  </si>
  <si>
    <t>益阳市资阳区志鹏家庭农场</t>
  </si>
  <si>
    <t>益阳市资阳区新瑞农机专业合作社</t>
  </si>
  <si>
    <t>益阳市资阳区超界种养专业合作社</t>
  </si>
  <si>
    <t>益阳市资阳区宏恩家庭农场</t>
  </si>
  <si>
    <t>益阳市资阳区绿源家庭农场</t>
  </si>
  <si>
    <t>益阳市资阳区军辉农机服务专业合作社</t>
  </si>
  <si>
    <t>益阳市资阳区海午家庭农场</t>
  </si>
  <si>
    <t>益阳市资阳区宏伟农机服务专业合作社</t>
  </si>
  <si>
    <t>资阳区沙头镇富兴村经济合作社</t>
  </si>
  <si>
    <t>益阳市资阳区隆成水稻种植农民专业合作社</t>
  </si>
  <si>
    <t>益阳明天农业科技有限公司</t>
  </si>
  <si>
    <t>益阳市资阳区穗农农机服务专业合作社</t>
  </si>
  <si>
    <t>益阳市资阳区向锋农机服务专业合作社</t>
  </si>
  <si>
    <t>益阳市资阳区光辉家庭农场</t>
  </si>
  <si>
    <t>益阳市资阳区兴源农机服务农民专业合作社</t>
  </si>
  <si>
    <t>益阳市资阳区恒胜农业专业合作社</t>
  </si>
  <si>
    <t>益阳市资阳区农穗农机服务专业合作社</t>
  </si>
  <si>
    <t>益阳市资阳区相思湖农机服务专业合作社</t>
  </si>
  <si>
    <t>益阳市资阳区建红现代农机专业合作社</t>
  </si>
  <si>
    <t>益阳市资阳区诚信农机服务专业合作社</t>
  </si>
  <si>
    <t>益阳市资阳区白塘农机专业合作社</t>
  </si>
  <si>
    <t>益阳市资阳区昭红农机专业合作社</t>
  </si>
  <si>
    <t>益阳市资阳区铁炉村生态家庭农场</t>
  </si>
  <si>
    <t>益阳市资阳区落根农机服务专业合作社</t>
  </si>
  <si>
    <t>益阳市资阳区松波农机专业合作社</t>
  </si>
  <si>
    <t>益阳市资阳区威哆家庭农场</t>
  </si>
  <si>
    <t>益阳市资阳区文佳生态家庭农场</t>
  </si>
  <si>
    <t>资阳区超越农机服务专业合作社</t>
  </si>
  <si>
    <t>益阳市资阳区国燕家庭农场</t>
  </si>
  <si>
    <t>益阳市资阳区永丰家庭农场</t>
  </si>
  <si>
    <t>益阳市资阳区诚帮农机服务专业合作社</t>
  </si>
  <si>
    <t>益阳市资阳区喜安农机合作社</t>
  </si>
  <si>
    <t>益阳市资阳区长华家庭农场</t>
  </si>
  <si>
    <t>益阳市资阳区建华永红家庭农场</t>
  </si>
  <si>
    <t>益阳市资阳区丰泽园家庭农场</t>
  </si>
  <si>
    <t>益阳市资阳区绿生园家庭农场</t>
  </si>
  <si>
    <t>益阳市资阳区正才家庭农场</t>
  </si>
  <si>
    <t>益阳市资阳区周正康家庭农场</t>
  </si>
  <si>
    <t>益阳市资阳区正群家庭农场</t>
  </si>
  <si>
    <t>益阳市资阳区飞骏农机服务专业合作社</t>
  </si>
  <si>
    <t>益阳市资阳区烈公桥农机专业合作社</t>
  </si>
  <si>
    <t>合计</t>
  </si>
</sst>
</file>

<file path=xl/styles.xml><?xml version="1.0" encoding="utf-8"?>
<styleSheet xmlns="http://schemas.openxmlformats.org/spreadsheetml/2006/main">
  <numFmts count="6">
    <numFmt numFmtId="176" formatCode="0.00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7" formatCode="0_ "/>
  </numFmts>
  <fonts count="23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0"/>
      <color theme="1"/>
      <name val="宋体"/>
      <charset val="134"/>
      <scheme val="major"/>
    </font>
    <font>
      <sz val="10"/>
      <name val="宋体"/>
      <charset val="134"/>
    </font>
    <font>
      <sz val="1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3F3F76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u/>
      <sz val="11"/>
      <color rgb="FF0000FF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0" fontId="7" fillId="23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 applyProtection="0">
      <alignment vertical="top"/>
      <protection locked="0"/>
    </xf>
    <xf numFmtId="0" fontId="7" fillId="16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24" borderId="7" applyNumberFormat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20" fillId="29" borderId="6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7" fillId="21" borderId="8" applyNumberFormat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21" borderId="6" applyNumberFormat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0" fillId="8" borderId="5" applyNumberFormat="0" applyFont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NumberFormat="1" applyFont="1" applyFill="1" applyAlignment="1">
      <alignment horizontal="center"/>
    </xf>
    <xf numFmtId="0" fontId="3" fillId="0" borderId="1" xfId="0" applyFont="1" applyFill="1" applyBorder="1" applyAlignment="1">
      <alignment horizontal="left" vertical="center"/>
    </xf>
    <xf numFmtId="0" fontId="1" fillId="0" borderId="1" xfId="0" applyNumberFormat="1" applyFont="1" applyFill="1" applyBorder="1" applyAlignment="1">
      <alignment horizontal="left"/>
    </xf>
    <xf numFmtId="0" fontId="1" fillId="0" borderId="1" xfId="0" applyNumberFormat="1" applyFont="1" applyFill="1" applyBorder="1" applyAlignment="1">
      <alignment horizontal="left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9" applyNumberFormat="1" applyFont="1" applyFill="1" applyBorder="1" applyAlignment="1" applyProtection="1">
      <alignment horizontal="left" vertical="center" wrapText="1"/>
      <protection locked="0"/>
    </xf>
    <xf numFmtId="0" fontId="3" fillId="0" borderId="1" xfId="9" applyNumberFormat="1" applyFont="1" applyFill="1" applyBorder="1" applyAlignment="1" applyProtection="1">
      <alignment horizontal="left" vertical="center" wrapText="1"/>
      <protection locked="0"/>
    </xf>
    <xf numFmtId="0" fontId="4" fillId="0" borderId="1" xfId="0" applyFont="1" applyFill="1" applyBorder="1" applyAlignment="1">
      <alignment horizontal="left" vertical="center"/>
    </xf>
    <xf numFmtId="0" fontId="4" fillId="0" borderId="1" xfId="9" applyNumberFormat="1" applyFont="1" applyFill="1" applyBorder="1" applyAlignment="1" applyProtection="1">
      <alignment horizontal="left" vertical="top" wrapText="1"/>
      <protection locked="0"/>
    </xf>
    <xf numFmtId="176" fontId="2" fillId="0" borderId="0" xfId="0" applyNumberFormat="1" applyFont="1" applyFill="1" applyAlignment="1">
      <alignment horizontal="center"/>
    </xf>
    <xf numFmtId="0" fontId="1" fillId="0" borderId="1" xfId="0" applyNumberFormat="1" applyFont="1" applyFill="1" applyBorder="1" applyAlignment="1">
      <alignment horizontal="left" wrapText="1"/>
    </xf>
    <xf numFmtId="176" fontId="1" fillId="0" borderId="1" xfId="0" applyNumberFormat="1" applyFont="1" applyFill="1" applyBorder="1" applyAlignment="1">
      <alignment horizontal="left"/>
    </xf>
    <xf numFmtId="176" fontId="1" fillId="0" borderId="1" xfId="0" applyNumberFormat="1" applyFont="1" applyFill="1" applyBorder="1" applyAlignment="1">
      <alignment horizontal="left"/>
    </xf>
    <xf numFmtId="177" fontId="1" fillId="0" borderId="1" xfId="0" applyNumberFormat="1" applyFont="1" applyFill="1" applyBorder="1" applyAlignment="1">
      <alignment horizontal="left"/>
    </xf>
  </cellXfs>
  <cellStyles count="50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常规 2" xfId="9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40% - 强调文字颜色 4" xfId="38" builtinId="43"/>
    <cellStyle name="20% - 强调文字颜色 1" xfId="39" builtinId="30"/>
    <cellStyle name="强调文字颜色 5" xfId="40" builtinId="45"/>
    <cellStyle name="汇总" xfId="41" builtinId="25"/>
    <cellStyle name="强调文字颜色 2" xfId="42" builtinId="33"/>
    <cellStyle name="差" xfId="43" builtinId="27"/>
    <cellStyle name="20% - 强调文字颜色 6" xfId="44" builtinId="50"/>
    <cellStyle name="警告文本" xfId="45" builtinId="11"/>
    <cellStyle name="适中" xfId="46" builtinId="28"/>
    <cellStyle name="强调文字颜色 1" xfId="47" builtinId="29"/>
    <cellStyle name="60% - 强调文字颜色 4" xfId="48" builtinId="44"/>
    <cellStyle name="40% - 强调文字颜色 1" xfId="49" builtinId="31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0"/>
  <sheetViews>
    <sheetView tabSelected="1" workbookViewId="0">
      <selection activeCell="A13" sqref="$A13:$XFD13"/>
    </sheetView>
  </sheetViews>
  <sheetFormatPr defaultColWidth="9" defaultRowHeight="14.25"/>
  <cols>
    <col min="1" max="1" width="4.125" customWidth="1"/>
    <col min="2" max="2" width="31.375" customWidth="1"/>
    <col min="8" max="8" width="9.375" customWidth="1"/>
  </cols>
  <sheetData>
    <row r="1" ht="25.5" spans="1:9">
      <c r="A1" s="2" t="s">
        <v>0</v>
      </c>
      <c r="B1" s="2"/>
      <c r="C1" s="2"/>
      <c r="D1" s="2"/>
      <c r="E1" s="2"/>
      <c r="F1" s="2"/>
      <c r="G1" s="2"/>
      <c r="H1" s="11"/>
      <c r="I1" s="2"/>
    </row>
    <row r="2" s="1" customFormat="1" ht="58" customHeight="1" spans="1:9">
      <c r="A2" s="3" t="s">
        <v>1</v>
      </c>
      <c r="B2" s="3" t="s">
        <v>2</v>
      </c>
      <c r="C2" s="4" t="s">
        <v>3</v>
      </c>
      <c r="D2" s="4" t="s">
        <v>4</v>
      </c>
      <c r="E2" s="4" t="s">
        <v>5</v>
      </c>
      <c r="F2" s="12" t="s">
        <v>6</v>
      </c>
      <c r="G2" s="12" t="s">
        <v>7</v>
      </c>
      <c r="H2" s="13" t="s">
        <v>8</v>
      </c>
      <c r="I2" s="4" t="s">
        <v>9</v>
      </c>
    </row>
    <row r="3" s="1" customFormat="1" ht="12.75" spans="1:9">
      <c r="A3" s="5">
        <v>1</v>
      </c>
      <c r="B3" s="3" t="s">
        <v>10</v>
      </c>
      <c r="C3" s="5">
        <v>4663.36</v>
      </c>
      <c r="D3" s="3">
        <v>1343.6</v>
      </c>
      <c r="E3" s="5">
        <f t="shared" ref="E3:E49" si="0">C3-D3</f>
        <v>3319.76</v>
      </c>
      <c r="F3" s="14">
        <f t="shared" ref="F3:F18" si="1">E3*0.546</f>
        <v>1812.58896</v>
      </c>
      <c r="G3" s="5">
        <v>42</v>
      </c>
      <c r="H3" s="14">
        <f t="shared" ref="H3:H18" si="2">F3*42</f>
        <v>76128.73632</v>
      </c>
      <c r="I3" s="5"/>
    </row>
    <row r="4" s="1" customFormat="1" ht="12.75" spans="1:9">
      <c r="A4" s="5">
        <v>2</v>
      </c>
      <c r="B4" s="6" t="s">
        <v>11</v>
      </c>
      <c r="C4" s="5">
        <v>262.51</v>
      </c>
      <c r="D4" s="5">
        <v>0</v>
      </c>
      <c r="E4" s="5">
        <f t="shared" si="0"/>
        <v>262.51</v>
      </c>
      <c r="F4" s="14">
        <f t="shared" si="1"/>
        <v>143.33046</v>
      </c>
      <c r="G4" s="5">
        <v>42</v>
      </c>
      <c r="H4" s="14">
        <f t="shared" si="2"/>
        <v>6019.87932</v>
      </c>
      <c r="I4" s="5" t="s">
        <v>12</v>
      </c>
    </row>
    <row r="5" s="1" customFormat="1" ht="12.75" spans="1:9">
      <c r="A5" s="5">
        <v>3</v>
      </c>
      <c r="B5" s="6" t="s">
        <v>13</v>
      </c>
      <c r="C5" s="5">
        <v>485.02</v>
      </c>
      <c r="D5" s="5">
        <v>0</v>
      </c>
      <c r="E5" s="5">
        <f t="shared" si="0"/>
        <v>485.02</v>
      </c>
      <c r="F5" s="14">
        <f t="shared" si="1"/>
        <v>264.82092</v>
      </c>
      <c r="G5" s="5">
        <v>42</v>
      </c>
      <c r="H5" s="14">
        <f t="shared" si="2"/>
        <v>11122.47864</v>
      </c>
      <c r="I5" s="5"/>
    </row>
    <row r="6" s="1" customFormat="1" ht="12.75" spans="1:9">
      <c r="A6" s="5">
        <v>4</v>
      </c>
      <c r="B6" s="3" t="s">
        <v>14</v>
      </c>
      <c r="C6" s="5">
        <v>188.97</v>
      </c>
      <c r="D6" s="3">
        <v>100.5</v>
      </c>
      <c r="E6" s="5">
        <f t="shared" si="0"/>
        <v>88.47</v>
      </c>
      <c r="F6" s="14">
        <f t="shared" si="1"/>
        <v>48.30462</v>
      </c>
      <c r="G6" s="5">
        <v>42</v>
      </c>
      <c r="H6" s="14">
        <f t="shared" si="2"/>
        <v>2028.79404</v>
      </c>
      <c r="I6" s="5"/>
    </row>
    <row r="7" s="1" customFormat="1" ht="12.75" spans="1:9">
      <c r="A7" s="5">
        <v>5</v>
      </c>
      <c r="B7" s="3" t="s">
        <v>15</v>
      </c>
      <c r="C7" s="5">
        <v>3482.56</v>
      </c>
      <c r="D7" s="3">
        <v>2015.4</v>
      </c>
      <c r="E7" s="5">
        <f t="shared" si="0"/>
        <v>1467.16</v>
      </c>
      <c r="F7" s="14">
        <f t="shared" si="1"/>
        <v>801.06936</v>
      </c>
      <c r="G7" s="5">
        <v>42</v>
      </c>
      <c r="H7" s="14">
        <f t="shared" si="2"/>
        <v>33644.91312</v>
      </c>
      <c r="I7" s="5"/>
    </row>
    <row r="8" s="1" customFormat="1" ht="12.75" spans="1:9">
      <c r="A8" s="5">
        <v>6</v>
      </c>
      <c r="B8" s="7" t="s">
        <v>16</v>
      </c>
      <c r="C8" s="5">
        <v>863.51</v>
      </c>
      <c r="D8" s="5">
        <v>0</v>
      </c>
      <c r="E8" s="5">
        <f t="shared" si="0"/>
        <v>863.51</v>
      </c>
      <c r="F8" s="14">
        <f t="shared" si="1"/>
        <v>471.47646</v>
      </c>
      <c r="G8" s="5">
        <v>42</v>
      </c>
      <c r="H8" s="14">
        <f t="shared" si="2"/>
        <v>19802.01132</v>
      </c>
      <c r="I8" s="5"/>
    </row>
    <row r="9" s="1" customFormat="1" ht="12.75" spans="1:9">
      <c r="A9" s="5">
        <v>7</v>
      </c>
      <c r="B9" s="4" t="s">
        <v>17</v>
      </c>
      <c r="C9" s="5">
        <v>272.32</v>
      </c>
      <c r="D9" s="5">
        <v>0</v>
      </c>
      <c r="E9" s="5">
        <f t="shared" si="0"/>
        <v>272.32</v>
      </c>
      <c r="F9" s="14">
        <f t="shared" si="1"/>
        <v>148.68672</v>
      </c>
      <c r="G9" s="5">
        <v>42</v>
      </c>
      <c r="H9" s="14">
        <f t="shared" si="2"/>
        <v>6244.84224</v>
      </c>
      <c r="I9" s="5"/>
    </row>
    <row r="10" s="1" customFormat="1" ht="12.75" spans="1:9">
      <c r="A10" s="5">
        <v>8</v>
      </c>
      <c r="B10" s="3" t="s">
        <v>18</v>
      </c>
      <c r="C10" s="5">
        <v>5065.48</v>
      </c>
      <c r="D10" s="3">
        <v>2351.3</v>
      </c>
      <c r="E10" s="5">
        <f t="shared" si="0"/>
        <v>2714.18</v>
      </c>
      <c r="F10" s="14">
        <f t="shared" si="1"/>
        <v>1481.94228</v>
      </c>
      <c r="G10" s="5">
        <v>42</v>
      </c>
      <c r="H10" s="14">
        <f t="shared" si="2"/>
        <v>62241.57576</v>
      </c>
      <c r="I10" s="5"/>
    </row>
    <row r="11" s="1" customFormat="1" ht="12.75" spans="1:9">
      <c r="A11" s="5">
        <v>9</v>
      </c>
      <c r="B11" s="3" t="s">
        <v>19</v>
      </c>
      <c r="C11" s="5">
        <v>958.76</v>
      </c>
      <c r="D11" s="3">
        <v>424.4</v>
      </c>
      <c r="E11" s="5">
        <f t="shared" si="0"/>
        <v>534.36</v>
      </c>
      <c r="F11" s="14">
        <f t="shared" si="1"/>
        <v>291.76056</v>
      </c>
      <c r="G11" s="5">
        <v>42</v>
      </c>
      <c r="H11" s="14">
        <f t="shared" si="2"/>
        <v>12253.94352</v>
      </c>
      <c r="I11" s="5"/>
    </row>
    <row r="12" s="1" customFormat="1" ht="12.75" spans="1:9">
      <c r="A12" s="5">
        <v>10</v>
      </c>
      <c r="B12" s="4" t="s">
        <v>20</v>
      </c>
      <c r="C12" s="5">
        <v>601.3</v>
      </c>
      <c r="D12" s="5">
        <v>0</v>
      </c>
      <c r="E12" s="5">
        <f t="shared" si="0"/>
        <v>601.3</v>
      </c>
      <c r="F12" s="14">
        <f t="shared" si="1"/>
        <v>328.3098</v>
      </c>
      <c r="G12" s="5">
        <v>42</v>
      </c>
      <c r="H12" s="14">
        <f t="shared" si="2"/>
        <v>13789.0116</v>
      </c>
      <c r="I12" s="5"/>
    </row>
    <row r="13" s="1" customFormat="1" ht="12.75" spans="1:9">
      <c r="A13" s="5">
        <v>11</v>
      </c>
      <c r="B13" s="3" t="s">
        <v>21</v>
      </c>
      <c r="C13" s="5">
        <v>2887.82</v>
      </c>
      <c r="D13" s="3">
        <v>1007.7</v>
      </c>
      <c r="E13" s="5">
        <f t="shared" si="0"/>
        <v>1880.12</v>
      </c>
      <c r="F13" s="14">
        <f t="shared" si="1"/>
        <v>1026.54552</v>
      </c>
      <c r="G13" s="5">
        <v>42</v>
      </c>
      <c r="H13" s="14">
        <f t="shared" si="2"/>
        <v>43114.91184</v>
      </c>
      <c r="I13" s="5"/>
    </row>
    <row r="14" s="1" customFormat="1" ht="12.75" spans="1:9">
      <c r="A14" s="5">
        <v>12</v>
      </c>
      <c r="B14" s="3" t="s">
        <v>22</v>
      </c>
      <c r="C14" s="5">
        <v>3803.94</v>
      </c>
      <c r="D14" s="3">
        <v>2015.4</v>
      </c>
      <c r="E14" s="5">
        <f t="shared" si="0"/>
        <v>1788.54</v>
      </c>
      <c r="F14" s="14">
        <f t="shared" si="1"/>
        <v>976.54284</v>
      </c>
      <c r="G14" s="5">
        <v>42</v>
      </c>
      <c r="H14" s="14">
        <f t="shared" si="2"/>
        <v>41014.79928</v>
      </c>
      <c r="I14" s="5"/>
    </row>
    <row r="15" s="1" customFormat="1" ht="12.75" spans="1:9">
      <c r="A15" s="5">
        <v>13</v>
      </c>
      <c r="B15" s="4" t="s">
        <v>23</v>
      </c>
      <c r="C15" s="5">
        <v>349.63</v>
      </c>
      <c r="D15" s="5">
        <v>0</v>
      </c>
      <c r="E15" s="5">
        <f t="shared" si="0"/>
        <v>349.63</v>
      </c>
      <c r="F15" s="14">
        <f t="shared" si="1"/>
        <v>190.89798</v>
      </c>
      <c r="G15" s="5">
        <v>42</v>
      </c>
      <c r="H15" s="14">
        <f t="shared" si="2"/>
        <v>8017.71516</v>
      </c>
      <c r="I15" s="5"/>
    </row>
    <row r="16" s="1" customFormat="1" ht="12.75" spans="1:9">
      <c r="A16" s="5">
        <v>14</v>
      </c>
      <c r="B16" s="3" t="s">
        <v>24</v>
      </c>
      <c r="C16" s="5">
        <v>2864.16</v>
      </c>
      <c r="D16" s="3">
        <v>2015.4</v>
      </c>
      <c r="E16" s="5">
        <f t="shared" si="0"/>
        <v>848.76</v>
      </c>
      <c r="F16" s="14">
        <f t="shared" si="1"/>
        <v>463.42296</v>
      </c>
      <c r="G16" s="5">
        <v>42</v>
      </c>
      <c r="H16" s="14">
        <f t="shared" si="2"/>
        <v>19463.76432</v>
      </c>
      <c r="I16" s="5"/>
    </row>
    <row r="17" s="1" customFormat="1" ht="12.75" spans="1:9">
      <c r="A17" s="5">
        <v>15</v>
      </c>
      <c r="B17" s="4" t="s">
        <v>25</v>
      </c>
      <c r="C17" s="5">
        <v>61.6</v>
      </c>
      <c r="D17" s="5">
        <v>0</v>
      </c>
      <c r="E17" s="5">
        <f t="shared" si="0"/>
        <v>61.6</v>
      </c>
      <c r="F17" s="14">
        <f t="shared" si="1"/>
        <v>33.6336</v>
      </c>
      <c r="G17" s="5">
        <v>42</v>
      </c>
      <c r="H17" s="14">
        <f t="shared" si="2"/>
        <v>1412.6112</v>
      </c>
      <c r="I17" s="5"/>
    </row>
    <row r="18" s="1" customFormat="1" ht="12.75" spans="1:9">
      <c r="A18" s="5">
        <v>16</v>
      </c>
      <c r="B18" s="3" t="s">
        <v>26</v>
      </c>
      <c r="C18" s="5">
        <v>3088.04</v>
      </c>
      <c r="D18" s="3">
        <v>2015.4</v>
      </c>
      <c r="E18" s="5">
        <f t="shared" si="0"/>
        <v>1072.64</v>
      </c>
      <c r="F18" s="14">
        <f t="shared" si="1"/>
        <v>585.66144</v>
      </c>
      <c r="G18" s="5">
        <v>42</v>
      </c>
      <c r="H18" s="14">
        <f t="shared" si="2"/>
        <v>24597.78048</v>
      </c>
      <c r="I18" s="5"/>
    </row>
    <row r="19" s="1" customFormat="1" ht="12.75" spans="1:9">
      <c r="A19" s="5">
        <v>17</v>
      </c>
      <c r="B19" s="8" t="s">
        <v>27</v>
      </c>
      <c r="C19" s="5">
        <v>20272.7</v>
      </c>
      <c r="D19" s="5">
        <v>19154.85</v>
      </c>
      <c r="E19" s="5">
        <f t="shared" si="0"/>
        <v>1117.85</v>
      </c>
      <c r="F19" s="14">
        <v>605.966</v>
      </c>
      <c r="G19" s="5">
        <v>42</v>
      </c>
      <c r="H19" s="14">
        <v>25450.58</v>
      </c>
      <c r="I19" s="5"/>
    </row>
    <row r="20" s="1" customFormat="1" ht="12.75" spans="1:9">
      <c r="A20" s="5">
        <v>18</v>
      </c>
      <c r="B20" s="3" t="s">
        <v>28</v>
      </c>
      <c r="C20" s="5">
        <v>1062.44</v>
      </c>
      <c r="D20" s="3">
        <v>1007.7</v>
      </c>
      <c r="E20" s="5">
        <f t="shared" si="0"/>
        <v>54.74</v>
      </c>
      <c r="F20" s="14">
        <f t="shared" ref="F20:F49" si="3">E20*0.546</f>
        <v>29.88804</v>
      </c>
      <c r="G20" s="5">
        <v>42</v>
      </c>
      <c r="H20" s="14">
        <f t="shared" ref="H20:H49" si="4">F20*42</f>
        <v>1255.29768</v>
      </c>
      <c r="I20" s="5"/>
    </row>
    <row r="21" s="1" customFormat="1" ht="12.75" spans="1:9">
      <c r="A21" s="5">
        <v>19</v>
      </c>
      <c r="B21" s="3" t="s">
        <v>29</v>
      </c>
      <c r="C21" s="5">
        <v>465.39</v>
      </c>
      <c r="D21" s="3">
        <v>338.3</v>
      </c>
      <c r="E21" s="5">
        <f t="shared" si="0"/>
        <v>127.09</v>
      </c>
      <c r="F21" s="14">
        <f t="shared" si="3"/>
        <v>69.39114</v>
      </c>
      <c r="G21" s="5">
        <v>42</v>
      </c>
      <c r="H21" s="14">
        <f t="shared" si="4"/>
        <v>2914.42788</v>
      </c>
      <c r="I21" s="5"/>
    </row>
    <row r="22" s="1" customFormat="1" ht="12.75" spans="1:9">
      <c r="A22" s="5">
        <v>20</v>
      </c>
      <c r="B22" s="4" t="s">
        <v>30</v>
      </c>
      <c r="C22" s="5">
        <v>1447.75</v>
      </c>
      <c r="D22" s="5">
        <v>0</v>
      </c>
      <c r="E22" s="5">
        <f t="shared" si="0"/>
        <v>1447.75</v>
      </c>
      <c r="F22" s="14">
        <f t="shared" si="3"/>
        <v>790.4715</v>
      </c>
      <c r="G22" s="5">
        <v>42</v>
      </c>
      <c r="H22" s="14">
        <f t="shared" si="4"/>
        <v>33199.803</v>
      </c>
      <c r="I22" s="5"/>
    </row>
    <row r="23" s="1" customFormat="1" ht="12.75" spans="1:9">
      <c r="A23" s="5">
        <v>21</v>
      </c>
      <c r="B23" s="3" t="s">
        <v>31</v>
      </c>
      <c r="C23" s="5">
        <v>8945.58</v>
      </c>
      <c r="D23" s="3">
        <v>3694.9</v>
      </c>
      <c r="E23" s="5">
        <f t="shared" si="0"/>
        <v>5250.68</v>
      </c>
      <c r="F23" s="14">
        <f t="shared" si="3"/>
        <v>2866.87128</v>
      </c>
      <c r="G23" s="5">
        <v>42</v>
      </c>
      <c r="H23" s="14">
        <f t="shared" si="4"/>
        <v>120408.59376</v>
      </c>
      <c r="I23" s="5"/>
    </row>
    <row r="24" s="1" customFormat="1" ht="12.75" spans="1:9">
      <c r="A24" s="5">
        <v>22</v>
      </c>
      <c r="B24" s="6" t="s">
        <v>32</v>
      </c>
      <c r="C24" s="5">
        <v>2362.81</v>
      </c>
      <c r="D24" s="5">
        <v>0</v>
      </c>
      <c r="E24" s="5">
        <f t="shared" si="0"/>
        <v>2362.81</v>
      </c>
      <c r="F24" s="14">
        <f t="shared" si="3"/>
        <v>1290.09426</v>
      </c>
      <c r="G24" s="5">
        <v>42</v>
      </c>
      <c r="H24" s="14">
        <f t="shared" si="4"/>
        <v>54183.95892</v>
      </c>
      <c r="I24" s="5"/>
    </row>
    <row r="25" s="1" customFormat="1" ht="12.75" spans="1:9">
      <c r="A25" s="5">
        <v>23</v>
      </c>
      <c r="B25" s="3" t="s">
        <v>33</v>
      </c>
      <c r="C25" s="5">
        <v>7180.48</v>
      </c>
      <c r="D25" s="3">
        <v>2687.2</v>
      </c>
      <c r="E25" s="5">
        <f t="shared" si="0"/>
        <v>4493.28</v>
      </c>
      <c r="F25" s="14">
        <f t="shared" si="3"/>
        <v>2453.33088</v>
      </c>
      <c r="G25" s="5">
        <v>42</v>
      </c>
      <c r="H25" s="14">
        <f t="shared" si="4"/>
        <v>103039.89696</v>
      </c>
      <c r="I25" s="5"/>
    </row>
    <row r="26" s="1" customFormat="1" ht="12.75" spans="1:9">
      <c r="A26" s="5">
        <v>24</v>
      </c>
      <c r="B26" s="6" t="s">
        <v>34</v>
      </c>
      <c r="C26" s="5">
        <v>73.15</v>
      </c>
      <c r="D26" s="5">
        <v>0</v>
      </c>
      <c r="E26" s="5">
        <f t="shared" si="0"/>
        <v>73.15</v>
      </c>
      <c r="F26" s="14">
        <f t="shared" si="3"/>
        <v>39.9399</v>
      </c>
      <c r="G26" s="5">
        <v>42</v>
      </c>
      <c r="H26" s="14">
        <f t="shared" si="4"/>
        <v>1677.4758</v>
      </c>
      <c r="I26" s="5"/>
    </row>
    <row r="27" s="1" customFormat="1" ht="12.75" spans="1:9">
      <c r="A27" s="5">
        <v>25</v>
      </c>
      <c r="B27" s="3" t="s">
        <v>35</v>
      </c>
      <c r="C27" s="5">
        <v>2266.88</v>
      </c>
      <c r="D27" s="3">
        <v>599.6</v>
      </c>
      <c r="E27" s="5">
        <f t="shared" si="0"/>
        <v>1667.28</v>
      </c>
      <c r="F27" s="14">
        <f t="shared" si="3"/>
        <v>910.33488</v>
      </c>
      <c r="G27" s="5">
        <v>42</v>
      </c>
      <c r="H27" s="14">
        <f t="shared" si="4"/>
        <v>38234.06496</v>
      </c>
      <c r="I27" s="5"/>
    </row>
    <row r="28" s="1" customFormat="1" ht="12.75" spans="1:9">
      <c r="A28" s="5">
        <v>26</v>
      </c>
      <c r="B28" s="9" t="s">
        <v>36</v>
      </c>
      <c r="C28" s="5">
        <v>2135.21</v>
      </c>
      <c r="D28" s="5">
        <v>0</v>
      </c>
      <c r="E28" s="5">
        <f t="shared" si="0"/>
        <v>2135.21</v>
      </c>
      <c r="F28" s="14">
        <f t="shared" si="3"/>
        <v>1165.82466</v>
      </c>
      <c r="G28" s="5">
        <v>42</v>
      </c>
      <c r="H28" s="14">
        <f t="shared" si="4"/>
        <v>48964.63572</v>
      </c>
      <c r="I28" s="5"/>
    </row>
    <row r="29" s="1" customFormat="1" ht="12.75" spans="1:9">
      <c r="A29" s="5">
        <v>27</v>
      </c>
      <c r="B29" s="3" t="s">
        <v>37</v>
      </c>
      <c r="C29" s="5">
        <v>2727.19</v>
      </c>
      <c r="D29" s="3">
        <v>1007.7</v>
      </c>
      <c r="E29" s="5">
        <f t="shared" si="0"/>
        <v>1719.49</v>
      </c>
      <c r="F29" s="14">
        <f t="shared" si="3"/>
        <v>938.84154</v>
      </c>
      <c r="G29" s="5">
        <v>42</v>
      </c>
      <c r="H29" s="14">
        <f t="shared" si="4"/>
        <v>39431.34468</v>
      </c>
      <c r="I29" s="5"/>
    </row>
    <row r="30" s="1" customFormat="1" ht="12.75" spans="1:9">
      <c r="A30" s="5">
        <v>28</v>
      </c>
      <c r="B30" s="4" t="s">
        <v>38</v>
      </c>
      <c r="C30" s="5">
        <v>1926.5</v>
      </c>
      <c r="D30" s="5">
        <v>0</v>
      </c>
      <c r="E30" s="5">
        <f t="shared" si="0"/>
        <v>1926.5</v>
      </c>
      <c r="F30" s="14">
        <f t="shared" si="3"/>
        <v>1051.869</v>
      </c>
      <c r="G30" s="5">
        <v>42</v>
      </c>
      <c r="H30" s="14">
        <f t="shared" si="4"/>
        <v>44178.498</v>
      </c>
      <c r="I30" s="5"/>
    </row>
    <row r="31" s="1" customFormat="1" ht="12.75" spans="1:9">
      <c r="A31" s="5">
        <v>29</v>
      </c>
      <c r="B31" s="7" t="s">
        <v>39</v>
      </c>
      <c r="C31" s="5">
        <v>75.68</v>
      </c>
      <c r="D31" s="5">
        <v>0</v>
      </c>
      <c r="E31" s="5">
        <f t="shared" si="0"/>
        <v>75.68</v>
      </c>
      <c r="F31" s="14">
        <f t="shared" si="3"/>
        <v>41.32128</v>
      </c>
      <c r="G31" s="5">
        <v>42</v>
      </c>
      <c r="H31" s="14">
        <f t="shared" si="4"/>
        <v>1735.49376</v>
      </c>
      <c r="I31" s="5"/>
    </row>
    <row r="32" s="1" customFormat="1" ht="12.75" spans="1:9">
      <c r="A32" s="5">
        <v>30</v>
      </c>
      <c r="B32" s="10" t="s">
        <v>40</v>
      </c>
      <c r="C32" s="5">
        <v>134.15</v>
      </c>
      <c r="D32" s="5">
        <v>0</v>
      </c>
      <c r="E32" s="5">
        <f t="shared" si="0"/>
        <v>134.15</v>
      </c>
      <c r="F32" s="14">
        <f t="shared" si="3"/>
        <v>73.2459</v>
      </c>
      <c r="G32" s="5">
        <v>42</v>
      </c>
      <c r="H32" s="14">
        <f t="shared" si="4"/>
        <v>3076.3278</v>
      </c>
      <c r="I32" s="5"/>
    </row>
    <row r="33" s="1" customFormat="1" ht="12.75" spans="1:9">
      <c r="A33" s="5">
        <v>31</v>
      </c>
      <c r="B33" s="7" t="s">
        <v>41</v>
      </c>
      <c r="C33" s="5">
        <v>6666.68</v>
      </c>
      <c r="D33" s="5">
        <v>0</v>
      </c>
      <c r="E33" s="5">
        <f t="shared" si="0"/>
        <v>6666.68</v>
      </c>
      <c r="F33" s="14">
        <f t="shared" si="3"/>
        <v>3640.00728</v>
      </c>
      <c r="G33" s="5">
        <v>42</v>
      </c>
      <c r="H33" s="14">
        <f t="shared" si="4"/>
        <v>152880.30576</v>
      </c>
      <c r="I33" s="5"/>
    </row>
    <row r="34" s="1" customFormat="1" ht="12.75" spans="1:9">
      <c r="A34" s="5">
        <v>32</v>
      </c>
      <c r="B34" s="4" t="s">
        <v>42</v>
      </c>
      <c r="C34" s="5">
        <v>567.29</v>
      </c>
      <c r="D34" s="5">
        <v>0</v>
      </c>
      <c r="E34" s="5">
        <f t="shared" si="0"/>
        <v>567.29</v>
      </c>
      <c r="F34" s="14">
        <f t="shared" si="3"/>
        <v>309.74034</v>
      </c>
      <c r="G34" s="5">
        <v>42</v>
      </c>
      <c r="H34" s="14">
        <f t="shared" si="4"/>
        <v>13009.09428</v>
      </c>
      <c r="I34" s="5"/>
    </row>
    <row r="35" s="1" customFormat="1" ht="12.75" spans="1:9">
      <c r="A35" s="5">
        <v>33</v>
      </c>
      <c r="B35" s="7" t="s">
        <v>43</v>
      </c>
      <c r="C35" s="5">
        <v>1208.54</v>
      </c>
      <c r="D35" s="5">
        <v>0</v>
      </c>
      <c r="E35" s="5">
        <f t="shared" si="0"/>
        <v>1208.54</v>
      </c>
      <c r="F35" s="14">
        <f t="shared" si="3"/>
        <v>659.86284</v>
      </c>
      <c r="G35" s="5">
        <v>42</v>
      </c>
      <c r="H35" s="14">
        <f t="shared" si="4"/>
        <v>27714.23928</v>
      </c>
      <c r="I35" s="5"/>
    </row>
    <row r="36" s="1" customFormat="1" ht="12.75" spans="1:9">
      <c r="A36" s="5">
        <v>34</v>
      </c>
      <c r="B36" s="6" t="s">
        <v>44</v>
      </c>
      <c r="C36" s="5">
        <v>186.51</v>
      </c>
      <c r="D36" s="5">
        <v>0</v>
      </c>
      <c r="E36" s="5">
        <f t="shared" si="0"/>
        <v>186.51</v>
      </c>
      <c r="F36" s="14">
        <f t="shared" si="3"/>
        <v>101.83446</v>
      </c>
      <c r="G36" s="5">
        <v>42</v>
      </c>
      <c r="H36" s="14">
        <f t="shared" si="4"/>
        <v>4277.04732</v>
      </c>
      <c r="I36" s="5"/>
    </row>
    <row r="37" s="1" customFormat="1" ht="12.75" spans="1:9">
      <c r="A37" s="5">
        <v>35</v>
      </c>
      <c r="B37" s="4" t="s">
        <v>45</v>
      </c>
      <c r="C37" s="5">
        <v>365.57</v>
      </c>
      <c r="D37" s="5">
        <v>0</v>
      </c>
      <c r="E37" s="5">
        <f t="shared" si="0"/>
        <v>365.57</v>
      </c>
      <c r="F37" s="14">
        <f t="shared" si="3"/>
        <v>199.60122</v>
      </c>
      <c r="G37" s="5">
        <v>42</v>
      </c>
      <c r="H37" s="14">
        <f t="shared" si="4"/>
        <v>8383.25124</v>
      </c>
      <c r="I37" s="5"/>
    </row>
    <row r="38" s="1" customFormat="1" ht="12.75" spans="1:9">
      <c r="A38" s="5">
        <v>36</v>
      </c>
      <c r="B38" s="7" t="s">
        <v>46</v>
      </c>
      <c r="C38" s="5">
        <v>780.42</v>
      </c>
      <c r="D38" s="5">
        <v>0</v>
      </c>
      <c r="E38" s="5">
        <f t="shared" si="0"/>
        <v>780.42</v>
      </c>
      <c r="F38" s="14">
        <f t="shared" si="3"/>
        <v>426.10932</v>
      </c>
      <c r="G38" s="5">
        <v>42</v>
      </c>
      <c r="H38" s="14">
        <f t="shared" si="4"/>
        <v>17896.59144</v>
      </c>
      <c r="I38" s="5"/>
    </row>
    <row r="39" s="1" customFormat="1" ht="12.75" spans="1:9">
      <c r="A39" s="5">
        <v>37</v>
      </c>
      <c r="B39" s="8" t="s">
        <v>47</v>
      </c>
      <c r="C39" s="5">
        <v>1456.6</v>
      </c>
      <c r="D39" s="5">
        <v>0</v>
      </c>
      <c r="E39" s="5">
        <f t="shared" si="0"/>
        <v>1456.6</v>
      </c>
      <c r="F39" s="14">
        <f t="shared" si="3"/>
        <v>795.3036</v>
      </c>
      <c r="G39" s="5">
        <v>42</v>
      </c>
      <c r="H39" s="14">
        <f t="shared" si="4"/>
        <v>33402.7512</v>
      </c>
      <c r="I39" s="5"/>
    </row>
    <row r="40" s="1" customFormat="1" ht="12.75" spans="1:9">
      <c r="A40" s="5">
        <v>38</v>
      </c>
      <c r="B40" s="3" t="s">
        <v>48</v>
      </c>
      <c r="C40" s="5">
        <v>6884.51</v>
      </c>
      <c r="D40" s="3">
        <v>3359</v>
      </c>
      <c r="E40" s="5">
        <f t="shared" si="0"/>
        <v>3525.51</v>
      </c>
      <c r="F40" s="14">
        <f t="shared" si="3"/>
        <v>1924.92846</v>
      </c>
      <c r="G40" s="5">
        <v>42</v>
      </c>
      <c r="H40" s="14">
        <f t="shared" si="4"/>
        <v>80846.99532</v>
      </c>
      <c r="I40" s="5"/>
    </row>
    <row r="41" s="1" customFormat="1" ht="12.75" spans="1:9">
      <c r="A41" s="5">
        <v>39</v>
      </c>
      <c r="B41" s="6" t="s">
        <v>49</v>
      </c>
      <c r="C41" s="5">
        <v>919.93</v>
      </c>
      <c r="D41" s="5">
        <v>0</v>
      </c>
      <c r="E41" s="5">
        <f t="shared" si="0"/>
        <v>919.93</v>
      </c>
      <c r="F41" s="14">
        <f t="shared" si="3"/>
        <v>502.28178</v>
      </c>
      <c r="G41" s="5">
        <v>42</v>
      </c>
      <c r="H41" s="14">
        <f t="shared" si="4"/>
        <v>21095.83476</v>
      </c>
      <c r="I41" s="5"/>
    </row>
    <row r="42" s="1" customFormat="1" ht="12.75" spans="1:9">
      <c r="A42" s="5">
        <v>40</v>
      </c>
      <c r="B42" s="4" t="s">
        <v>50</v>
      </c>
      <c r="C42" s="5">
        <v>399.38</v>
      </c>
      <c r="D42" s="5">
        <v>0</v>
      </c>
      <c r="E42" s="5">
        <f t="shared" si="0"/>
        <v>399.38</v>
      </c>
      <c r="F42" s="14">
        <f t="shared" si="3"/>
        <v>218.06148</v>
      </c>
      <c r="G42" s="5">
        <v>42</v>
      </c>
      <c r="H42" s="14">
        <f t="shared" si="4"/>
        <v>9158.58216</v>
      </c>
      <c r="I42" s="5"/>
    </row>
    <row r="43" s="1" customFormat="1" ht="12.75" spans="1:9">
      <c r="A43" s="5">
        <v>41</v>
      </c>
      <c r="B43" s="4" t="s">
        <v>51</v>
      </c>
      <c r="C43" s="5">
        <v>294.65</v>
      </c>
      <c r="D43" s="5">
        <v>0</v>
      </c>
      <c r="E43" s="5">
        <f t="shared" si="0"/>
        <v>294.65</v>
      </c>
      <c r="F43" s="14">
        <f t="shared" si="3"/>
        <v>160.8789</v>
      </c>
      <c r="G43" s="5">
        <v>42</v>
      </c>
      <c r="H43" s="14">
        <f t="shared" si="4"/>
        <v>6756.9138</v>
      </c>
      <c r="I43" s="5"/>
    </row>
    <row r="44" s="1" customFormat="1" ht="12.75" spans="1:9">
      <c r="A44" s="5">
        <v>42</v>
      </c>
      <c r="B44" s="4" t="s">
        <v>52</v>
      </c>
      <c r="C44" s="5">
        <v>206.66</v>
      </c>
      <c r="D44" s="5">
        <v>0</v>
      </c>
      <c r="E44" s="5">
        <f t="shared" si="0"/>
        <v>206.66</v>
      </c>
      <c r="F44" s="14">
        <f t="shared" si="3"/>
        <v>112.83636</v>
      </c>
      <c r="G44" s="5">
        <v>42</v>
      </c>
      <c r="H44" s="14">
        <f t="shared" si="4"/>
        <v>4739.12712</v>
      </c>
      <c r="I44" s="5"/>
    </row>
    <row r="45" s="1" customFormat="1" ht="12.75" spans="1:9">
      <c r="A45" s="5">
        <v>43</v>
      </c>
      <c r="B45" s="4" t="s">
        <v>53</v>
      </c>
      <c r="C45" s="5">
        <v>383.77</v>
      </c>
      <c r="D45" s="5">
        <v>0</v>
      </c>
      <c r="E45" s="5">
        <f t="shared" si="0"/>
        <v>383.77</v>
      </c>
      <c r="F45" s="14">
        <f t="shared" si="3"/>
        <v>209.53842</v>
      </c>
      <c r="G45" s="5">
        <v>42</v>
      </c>
      <c r="H45" s="14">
        <f t="shared" si="4"/>
        <v>8800.61364</v>
      </c>
      <c r="I45" s="5"/>
    </row>
    <row r="46" s="1" customFormat="1" ht="12.75" spans="1:9">
      <c r="A46" s="5">
        <v>44</v>
      </c>
      <c r="B46" s="4" t="s">
        <v>54</v>
      </c>
      <c r="C46" s="5">
        <v>1687.7</v>
      </c>
      <c r="D46" s="3">
        <v>1007.7</v>
      </c>
      <c r="E46" s="5">
        <f t="shared" si="0"/>
        <v>680</v>
      </c>
      <c r="F46" s="14">
        <f t="shared" si="3"/>
        <v>371.28</v>
      </c>
      <c r="G46" s="5">
        <v>42</v>
      </c>
      <c r="H46" s="14">
        <f t="shared" si="4"/>
        <v>15593.76</v>
      </c>
      <c r="I46" s="5"/>
    </row>
    <row r="47" s="1" customFormat="1" ht="12.75" spans="1:9">
      <c r="A47" s="5">
        <v>45</v>
      </c>
      <c r="B47" s="3" t="s">
        <v>55</v>
      </c>
      <c r="C47" s="5">
        <v>417.94</v>
      </c>
      <c r="D47" s="3">
        <v>335.9</v>
      </c>
      <c r="E47" s="5">
        <f t="shared" si="0"/>
        <v>82.04</v>
      </c>
      <c r="F47" s="14">
        <f t="shared" si="3"/>
        <v>44.79384</v>
      </c>
      <c r="G47" s="5">
        <v>42</v>
      </c>
      <c r="H47" s="14">
        <f t="shared" si="4"/>
        <v>1881.34128</v>
      </c>
      <c r="I47" s="5"/>
    </row>
    <row r="48" s="1" customFormat="1" ht="12.75" spans="1:9">
      <c r="A48" s="5">
        <v>46</v>
      </c>
      <c r="B48" s="3" t="s">
        <v>56</v>
      </c>
      <c r="C48" s="5">
        <v>1532.96</v>
      </c>
      <c r="D48" s="3">
        <v>1343.6</v>
      </c>
      <c r="E48" s="5">
        <f t="shared" si="0"/>
        <v>189.36</v>
      </c>
      <c r="F48" s="14">
        <f t="shared" si="3"/>
        <v>103.39056</v>
      </c>
      <c r="G48" s="5">
        <v>42</v>
      </c>
      <c r="H48" s="14">
        <f t="shared" si="4"/>
        <v>4342.40352</v>
      </c>
      <c r="I48" s="5"/>
    </row>
    <row r="49" s="1" customFormat="1" ht="12.75" spans="1:9">
      <c r="A49" s="5">
        <v>47</v>
      </c>
      <c r="B49" s="3" t="s">
        <v>57</v>
      </c>
      <c r="C49" s="5">
        <v>4256.13</v>
      </c>
      <c r="D49" s="3">
        <v>3359</v>
      </c>
      <c r="E49" s="5">
        <f t="shared" si="0"/>
        <v>897.13</v>
      </c>
      <c r="F49" s="14">
        <f t="shared" si="3"/>
        <v>489.83298</v>
      </c>
      <c r="G49" s="5">
        <v>42</v>
      </c>
      <c r="H49" s="14">
        <f t="shared" si="4"/>
        <v>20572.98516</v>
      </c>
      <c r="I49" s="5"/>
    </row>
    <row r="50" s="1" customFormat="1" ht="12.75" spans="1:9">
      <c r="A50" s="4" t="s">
        <v>58</v>
      </c>
      <c r="B50" s="5"/>
      <c r="C50" s="5">
        <v>123500</v>
      </c>
      <c r="D50" s="5">
        <v>74100</v>
      </c>
      <c r="E50" s="5"/>
      <c r="F50" s="15">
        <f>SUM(F3:F49)</f>
        <v>31666.66658</v>
      </c>
      <c r="G50" s="5">
        <v>42</v>
      </c>
      <c r="H50" s="15">
        <f>SUM(H3:H49)</f>
        <v>1330000.00436</v>
      </c>
      <c r="I50" s="5"/>
    </row>
  </sheetData>
  <mergeCells count="1">
    <mergeCell ref="A1:I1"/>
  </mergeCells>
  <pageMargins left="0.196527777777778" right="0.196527777777778" top="0.393055555555556" bottom="0.393055555555556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lx</cp:lastModifiedBy>
  <dcterms:created xsi:type="dcterms:W3CDTF">2025-10-21T09:43:53Z</dcterms:created>
  <dcterms:modified xsi:type="dcterms:W3CDTF">2025-10-31T11:26:06Z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266C65BB0E682DED4E2C04693A3112EF</vt:lpwstr>
  </property>
  <property fmtid="{D5CDD505-2E9C-101B-9397-08002B2CF9AE}" pid="3" name="KSOProductBuildVer">
    <vt:lpwstr>2052-11.8.2.1130</vt:lpwstr>
  </property>
</Properties>
</file>