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
  </bookViews>
  <sheets>
    <sheet name="分类汇总表" sheetId="2" r:id="rId1"/>
    <sheet name="入库项目申报表" sheetId="1" r:id="rId2"/>
    <sheet name="入库项目关键信息调整" sheetId="3" r:id="rId3"/>
  </sheets>
  <calcPr calcId="144525"/>
</workbook>
</file>

<file path=xl/sharedStrings.xml><?xml version="1.0" encoding="utf-8"?>
<sst xmlns="http://schemas.openxmlformats.org/spreadsheetml/2006/main" count="203" uniqueCount="118">
  <si>
    <t>附件1</t>
  </si>
  <si>
    <r>
      <rPr>
        <sz val="18"/>
        <color rgb="FF000000"/>
        <rFont val="方正小标宋简体"/>
        <charset val="134"/>
      </rPr>
      <t>资阳区</t>
    </r>
    <r>
      <rPr>
        <sz val="18"/>
        <color rgb="FF000000"/>
        <rFont val="Times New Roman"/>
        <charset val="134"/>
      </rPr>
      <t>2023</t>
    </r>
    <r>
      <rPr>
        <sz val="18"/>
        <color rgb="FF000000"/>
        <rFont val="方正小标宋简体"/>
        <charset val="134"/>
      </rPr>
      <t>年度巩固拓展脱贫攻坚成果和乡村振兴项目库拟入库项目申报分类汇总表</t>
    </r>
  </si>
  <si>
    <r>
      <rPr>
        <sz val="12"/>
        <color rgb="FF000000"/>
        <rFont val="宋体"/>
        <charset val="134"/>
      </rPr>
      <t>单位（盖章）：</t>
    </r>
    <r>
      <rPr>
        <sz val="12"/>
        <color rgb="FF000000"/>
        <rFont val="Times New Roman"/>
        <charset val="134"/>
      </rPr>
      <t xml:space="preserve">       </t>
    </r>
    <r>
      <rPr>
        <sz val="12"/>
        <color rgb="FF000000"/>
        <rFont val="宋体"/>
        <charset val="134"/>
      </rPr>
      <t xml:space="preserve">    </t>
    </r>
    <r>
      <rPr>
        <sz val="12"/>
        <color rgb="FF000000"/>
        <rFont val="Times New Roman"/>
        <charset val="134"/>
      </rPr>
      <t xml:space="preserve"> </t>
    </r>
    <r>
      <rPr>
        <sz val="12"/>
        <color rgb="FF000000"/>
        <rFont val="宋体"/>
        <charset val="134"/>
      </rPr>
      <t xml:space="preserve">                                                               </t>
    </r>
    <r>
      <rPr>
        <sz val="12"/>
        <color rgb="FF000000"/>
        <rFont val="宋体"/>
        <charset val="134"/>
      </rPr>
      <t>单位：万元、个、人</t>
    </r>
  </si>
  <si>
    <t>序号</t>
  </si>
  <si>
    <t>项目类型</t>
  </si>
  <si>
    <t>资金规模和筹资方式</t>
  </si>
  <si>
    <t>受益对象</t>
  </si>
  <si>
    <t>备注</t>
  </si>
  <si>
    <t>项目预算
总投资</t>
  </si>
  <si>
    <t>其中</t>
  </si>
  <si>
    <t>受益村（个）</t>
  </si>
  <si>
    <t>受益户数（户）</t>
  </si>
  <si>
    <t>受益人口数（人）</t>
  </si>
  <si>
    <t>财政资金</t>
  </si>
  <si>
    <t>其他资金</t>
  </si>
  <si>
    <t>受益脱贫村数（个）</t>
  </si>
  <si>
    <t>受益脱贫户数及防止返贫监测对象户数（户）</t>
  </si>
  <si>
    <t>受益脱贫人口数及防止返贫监测对象人口数（人）</t>
  </si>
  <si>
    <t>总  计</t>
  </si>
  <si>
    <t>一、产业发展</t>
  </si>
  <si>
    <t>1.生产项目</t>
  </si>
  <si>
    <t>2.加工流通项目</t>
  </si>
  <si>
    <t>3.配套设施项目</t>
  </si>
  <si>
    <t>二、乡村建设行动</t>
  </si>
  <si>
    <t>1.农村基础设施</t>
  </si>
  <si>
    <t>2.人居环境整治</t>
  </si>
  <si>
    <t>3.农村公共服务</t>
  </si>
  <si>
    <t>三、易地搬迁后扶</t>
  </si>
  <si>
    <t>四、项目管理费</t>
  </si>
  <si>
    <t>五、其他</t>
  </si>
  <si>
    <r>
      <rPr>
        <sz val="20"/>
        <color rgb="FF000000"/>
        <rFont val="方正小标宋简体"/>
        <charset val="134"/>
      </rPr>
      <t>资阳区</t>
    </r>
    <r>
      <rPr>
        <sz val="20"/>
        <color rgb="FF000000"/>
        <rFont val="Times New Roman"/>
        <charset val="134"/>
      </rPr>
      <t>2023</t>
    </r>
    <r>
      <rPr>
        <sz val="20"/>
        <color rgb="FF000000"/>
        <rFont val="方正小标宋简体"/>
        <charset val="134"/>
      </rPr>
      <t>年度巩固拓展脱贫攻坚成果和乡村振兴项目库入库项目申报表</t>
    </r>
  </si>
  <si>
    <t xml:space="preserve">单位：（盖章）                                                                                                                         </t>
  </si>
  <si>
    <t>项目类别</t>
  </si>
  <si>
    <t>乡</t>
  </si>
  <si>
    <t>村</t>
  </si>
  <si>
    <t>项目名称</t>
  </si>
  <si>
    <t>建设性质</t>
  </si>
  <si>
    <t>实施地点</t>
  </si>
  <si>
    <t>时间进度</t>
  </si>
  <si>
    <t>责任单位</t>
  </si>
  <si>
    <t>建设内容及规模</t>
  </si>
  <si>
    <t>绩效目标</t>
  </si>
  <si>
    <t>联农带农机制</t>
  </si>
  <si>
    <t>二级
项目类型</t>
  </si>
  <si>
    <t>项目子类型</t>
  </si>
  <si>
    <t>计划开工
时间</t>
  </si>
  <si>
    <t>计划完工
时间</t>
  </si>
  <si>
    <t>项目预算总投资
（万元）</t>
  </si>
  <si>
    <t>受益村数
（个）</t>
  </si>
  <si>
    <t>受益户数
（户）</t>
  </si>
  <si>
    <t>受益
人口数
（人）</t>
  </si>
  <si>
    <t>财政资金
（万元）</t>
  </si>
  <si>
    <t>其他资金
（万元）</t>
  </si>
  <si>
    <t>受益脱贫村数
（个）</t>
  </si>
  <si>
    <t>受益脱贫户数及防止返贫监测对象户数
（户）</t>
  </si>
  <si>
    <t>受益脱贫人口数及防止返贫监测对象人口数
（人）</t>
  </si>
  <si>
    <t>合计</t>
  </si>
  <si>
    <t>产业发展项目</t>
  </si>
  <si>
    <t>加工流通</t>
  </si>
  <si>
    <t>2023年农产品仓储保鲜冷链基础设施建设</t>
  </si>
  <si>
    <t>资阳区</t>
  </si>
  <si>
    <t>资阳区2023年农产品产地冷藏保鲜设施建设</t>
  </si>
  <si>
    <t>新建</t>
  </si>
  <si>
    <r>
      <rPr>
        <sz val="9"/>
        <color rgb="FF000000"/>
        <rFont val="Times New Roman"/>
        <charset val="134"/>
      </rPr>
      <t>2023</t>
    </r>
    <r>
      <rPr>
        <sz val="9"/>
        <color rgb="FF000000"/>
        <rFont val="宋体"/>
        <charset val="134"/>
      </rPr>
      <t>年</t>
    </r>
    <r>
      <rPr>
        <sz val="9"/>
        <color rgb="FF000000"/>
        <rFont val="Times New Roman"/>
        <charset val="134"/>
      </rPr>
      <t>10</t>
    </r>
    <r>
      <rPr>
        <sz val="9"/>
        <color rgb="FF000000"/>
        <rFont val="宋体"/>
        <charset val="134"/>
      </rPr>
      <t>月</t>
    </r>
  </si>
  <si>
    <r>
      <rPr>
        <sz val="9"/>
        <color rgb="FF000000"/>
        <rFont val="Times New Roman"/>
        <charset val="134"/>
      </rPr>
      <t>2023</t>
    </r>
    <r>
      <rPr>
        <sz val="9"/>
        <color rgb="FF000000"/>
        <rFont val="宋体"/>
        <charset val="134"/>
      </rPr>
      <t>年</t>
    </r>
    <r>
      <rPr>
        <sz val="9"/>
        <color rgb="FF000000"/>
        <rFont val="Times New Roman"/>
        <charset val="134"/>
      </rPr>
      <t>12</t>
    </r>
    <r>
      <rPr>
        <sz val="9"/>
        <color rgb="FF000000"/>
        <rFont val="宋体"/>
        <charset val="134"/>
      </rPr>
      <t>月</t>
    </r>
  </si>
  <si>
    <t>区农业农村局</t>
  </si>
  <si>
    <t>9个项目实施主体新建冷库12个</t>
  </si>
  <si>
    <r>
      <rPr>
        <sz val="9"/>
        <color rgb="FF000000"/>
        <rFont val="宋体"/>
        <charset val="134"/>
      </rPr>
      <t>受益户满意度达到</t>
    </r>
    <r>
      <rPr>
        <sz val="9"/>
        <color rgb="FF000000"/>
        <rFont val="Times New Roman"/>
        <charset val="134"/>
      </rPr>
      <t>100%</t>
    </r>
  </si>
  <si>
    <t>通过冷藏保鲜基础设施建设，带动农户发展产业，增加就业，农户满意度达到100%</t>
  </si>
  <si>
    <t>乡村建设行动</t>
  </si>
  <si>
    <t>人居环境整治</t>
  </si>
  <si>
    <t>资阳区2023年农村人居环境整治</t>
  </si>
  <si>
    <t>6个乡镇、1个经开区开展农村人居环境整治</t>
  </si>
  <si>
    <t>受益户满意度达到100%</t>
  </si>
  <si>
    <t>通过农村人居环境整治，农民幸福指数得到进一步提高，带动了农户就业率，群众满意度100%。</t>
  </si>
  <si>
    <t>产业发展</t>
  </si>
  <si>
    <t>高质量庭院经济</t>
  </si>
  <si>
    <t>庭院特色种植</t>
  </si>
  <si>
    <t>长春镇</t>
  </si>
  <si>
    <t>先锋桥村</t>
  </si>
  <si>
    <t>50户庭院经济建设奖补×2000元/户</t>
  </si>
  <si>
    <t>受益对象，
满意度100%</t>
  </si>
  <si>
    <t>通过庭院经济发展木槿产业，增加农户收入，壮大村集体经济。</t>
  </si>
  <si>
    <t>庭院经济</t>
  </si>
  <si>
    <t>2023.11.20</t>
  </si>
  <si>
    <t>2023.12.1</t>
  </si>
  <si>
    <t>罗家咀便桥改造；
30户庭院经济，种植木槿60000株×2元/株</t>
  </si>
  <si>
    <t>新桥河镇</t>
  </si>
  <si>
    <t>新胜村</t>
  </si>
  <si>
    <t>庭院经济建设</t>
  </si>
  <si>
    <t>通过庭院经济发展，增加农户收入，壮大村集体经济。</t>
  </si>
  <si>
    <r>
      <rPr>
        <b/>
        <sz val="10.5"/>
        <color rgb="FF000000"/>
        <rFont val="仿宋_GB2312"/>
        <charset val="134"/>
      </rPr>
      <t>注：项目类别中项目类型、二级项目类型、项目子类型需参照</t>
    </r>
    <r>
      <rPr>
        <b/>
        <sz val="10.5"/>
        <color rgb="FF000000"/>
        <rFont val="仿宋_GB2312"/>
        <charset val="134"/>
      </rPr>
      <t>附件</t>
    </r>
    <r>
      <rPr>
        <b/>
        <sz val="10.5"/>
        <color rgb="FF000000"/>
        <rFont val="Times New Roman"/>
        <charset val="134"/>
      </rPr>
      <t>4</t>
    </r>
    <r>
      <rPr>
        <b/>
        <sz val="10.5"/>
        <color rgb="FF000000"/>
        <rFont val="仿宋_GB2312"/>
        <charset val="134"/>
      </rPr>
      <t>《资阳区</t>
    </r>
    <r>
      <rPr>
        <b/>
        <sz val="10.5"/>
        <color rgb="FF000000"/>
        <rFont val="仿宋_GB2312"/>
        <charset val="134"/>
      </rPr>
      <t>巩固拓展脱贫攻坚成果和乡村振兴项目库项目分类</t>
    </r>
    <r>
      <rPr>
        <b/>
        <sz val="10.5"/>
        <color rgb="FF000000"/>
        <rFont val="仿宋_GB2312"/>
        <charset val="134"/>
      </rPr>
      <t>》</t>
    </r>
    <r>
      <rPr>
        <b/>
        <sz val="10.5"/>
        <color rgb="FF000000"/>
        <rFont val="仿宋_GB2312"/>
        <charset val="134"/>
      </rPr>
      <t>填写。</t>
    </r>
  </si>
  <si>
    <t>资阳区巩固拓展脱贫攻坚成果和乡村振兴项目库动态调整项目申报表（入库项目关键信息调整）</t>
  </si>
  <si>
    <r>
      <rPr>
        <sz val="10"/>
        <color theme="1"/>
        <rFont val="仿宋_GB2312"/>
        <charset val="134"/>
      </rPr>
      <t>单位：资阳区</t>
    </r>
    <r>
      <rPr>
        <sz val="10"/>
        <color theme="1"/>
        <rFont val="Times New Roman"/>
        <charset val="134"/>
      </rPr>
      <t xml:space="preserve">                                                                                                </t>
    </r>
  </si>
  <si>
    <t>项目预算总投资（万元）</t>
  </si>
  <si>
    <t>社会效益指标</t>
  </si>
  <si>
    <t>二级项目类型</t>
  </si>
  <si>
    <t>计划开工时间</t>
  </si>
  <si>
    <t>计划完工时间</t>
  </si>
  <si>
    <t>财政资金（万元）</t>
  </si>
  <si>
    <t>其他资金（万元）</t>
  </si>
  <si>
    <t>各乡镇</t>
  </si>
  <si>
    <t>各村</t>
  </si>
  <si>
    <t>农村户厕问题整改</t>
  </si>
  <si>
    <t>农村户用厕所问题整改</t>
  </si>
  <si>
    <t>资阳区乡村振兴局</t>
  </si>
  <si>
    <t>完成6957个问题厕所的整改</t>
  </si>
  <si>
    <t>受益人口满意度95%</t>
  </si>
  <si>
    <t>农村厕改户生产生活水平有效提高</t>
  </si>
  <si>
    <t>调整前</t>
  </si>
  <si>
    <t>调整后</t>
  </si>
  <si>
    <t>先锋桥村木槿园区打造</t>
  </si>
  <si>
    <t>生产项目</t>
  </si>
  <si>
    <t>种植业基地</t>
  </si>
  <si>
    <t>木槿连片打造共计430亩</t>
  </si>
  <si>
    <t>受益人口满意度100%</t>
  </si>
  <si>
    <t>提过产业园区打造，促进农户就近就业，带动休闲旅游业发展</t>
  </si>
  <si>
    <t>购买48500株牡丹木槿及化肥8吨，进行土地平整，人工栽种，263.8平方米池塘改造；206米水渠加固及改造；长468米，宽3.5米道路油化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</si>
</sst>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0"/>
      <color theme="1"/>
      <name val="宋体"/>
      <charset val="134"/>
      <scheme val="minor"/>
    </font>
    <font>
      <sz val="10"/>
      <color theme="1"/>
      <name val="黑体"/>
      <charset val="134"/>
    </font>
    <font>
      <sz val="10"/>
      <color theme="1"/>
      <name val="宋体"/>
      <charset val="134"/>
    </font>
    <font>
      <sz val="22"/>
      <color theme="1"/>
      <name val="方正小标宋简体"/>
      <charset val="134"/>
    </font>
    <font>
      <sz val="10"/>
      <color theme="1"/>
      <name val="仿宋_GB2312"/>
      <charset val="134"/>
    </font>
    <font>
      <sz val="20"/>
      <color rgb="FF000000"/>
      <name val="方正小标宋简体"/>
      <charset val="134"/>
    </font>
    <font>
      <sz val="12"/>
      <color rgb="FF000000"/>
      <name val="宋体"/>
      <charset val="134"/>
    </font>
    <font>
      <sz val="10"/>
      <color rgb="FF000000"/>
      <name val="黑体"/>
      <charset val="134"/>
    </font>
    <font>
      <sz val="9"/>
      <color rgb="FF000000"/>
      <name val="Times New Roman"/>
      <charset val="134"/>
    </font>
    <font>
      <sz val="9"/>
      <color rgb="FF000000"/>
      <name val="宋体"/>
      <charset val="134"/>
    </font>
    <font>
      <b/>
      <sz val="10.5"/>
      <color rgb="FF000000"/>
      <name val="仿宋_GB2312"/>
      <charset val="134"/>
    </font>
    <font>
      <b/>
      <sz val="11"/>
      <color theme="1"/>
      <name val="宋体"/>
      <charset val="134"/>
      <scheme val="minor"/>
    </font>
    <font>
      <sz val="14"/>
      <color rgb="FF000000"/>
      <name val="黑体"/>
      <charset val="134"/>
    </font>
    <font>
      <sz val="18"/>
      <color rgb="FF000000"/>
      <name val="方正小标宋简体"/>
      <charset val="134"/>
    </font>
    <font>
      <sz val="10.5"/>
      <color rgb="FF000000"/>
      <name val="仿宋_GB2312"/>
      <charset val="134"/>
    </font>
    <font>
      <sz val="10.5"/>
      <color rgb="FF000000"/>
      <name val="仿宋"/>
      <charset val="134"/>
    </font>
    <font>
      <b/>
      <sz val="10.5"/>
      <color rgb="FF000000"/>
      <name val="仿宋"/>
      <charset val="134"/>
    </font>
    <font>
      <u/>
      <sz val="11"/>
      <color rgb="FF0000FF"/>
      <name val="宋体"/>
      <charset val="134"/>
      <scheme val="minor"/>
    </font>
    <font>
      <u/>
      <sz val="11"/>
      <color rgb="FF800080"/>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Times New Roman"/>
      <charset val="134"/>
    </font>
    <font>
      <sz val="20"/>
      <color rgb="FF000000"/>
      <name val="Times New Roman"/>
      <charset val="134"/>
    </font>
    <font>
      <b/>
      <sz val="10.5"/>
      <color rgb="FF000000"/>
      <name val="Times New Roman"/>
      <charset val="134"/>
    </font>
    <font>
      <sz val="18"/>
      <color rgb="FF000000"/>
      <name val="Times New Roman"/>
      <charset val="134"/>
    </font>
    <font>
      <sz val="12"/>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3" borderId="10" applyNumberFormat="0" applyAlignment="0" applyProtection="0">
      <alignment vertical="center"/>
    </xf>
    <xf numFmtId="0" fontId="27" fillId="4" borderId="11" applyNumberFormat="0" applyAlignment="0" applyProtection="0">
      <alignment vertical="center"/>
    </xf>
    <xf numFmtId="0" fontId="28" fillId="4" borderId="10" applyNumberFormat="0" applyAlignment="0" applyProtection="0">
      <alignment vertical="center"/>
    </xf>
    <xf numFmtId="0" fontId="29" fillId="5" borderId="12" applyNumberFormat="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4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Fill="1" applyAlignment="1">
      <alignment vertical="center"/>
    </xf>
    <xf numFmtId="0" fontId="0" fillId="0" borderId="0" xfId="0" applyAlignment="1">
      <alignment vertical="center" wrapText="1"/>
    </xf>
    <xf numFmtId="0" fontId="6" fillId="0" borderId="0" xfId="0" applyFont="1" applyAlignment="1">
      <alignment horizontal="center" vertical="center" wrapText="1"/>
    </xf>
    <xf numFmtId="0" fontId="7" fillId="0" borderId="0" xfId="0" applyFont="1" applyAlignment="1">
      <alignment horizontal="left"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0" xfId="0" applyFont="1" applyBorder="1" applyAlignment="1">
      <alignment horizontal="justify" vertical="center" wrapText="1"/>
    </xf>
    <xf numFmtId="49" fontId="9" fillId="0" borderId="1" xfId="0" applyNumberFormat="1" applyFont="1" applyBorder="1" applyAlignment="1">
      <alignment horizontal="center" vertical="center"/>
    </xf>
    <xf numFmtId="57" fontId="9" fillId="0" borderId="1" xfId="0" applyNumberFormat="1" applyFont="1" applyBorder="1" applyAlignment="1">
      <alignment horizontal="center" vertical="center"/>
    </xf>
    <xf numFmtId="0" fontId="9" fillId="0" borderId="1" xfId="0" applyFont="1" applyFill="1" applyBorder="1" applyAlignment="1">
      <alignment horizontal="center" vertical="center"/>
    </xf>
    <xf numFmtId="0" fontId="12" fillId="0" borderId="0" xfId="0" applyFont="1">
      <alignment vertical="center"/>
    </xf>
    <xf numFmtId="0" fontId="13" fillId="0" borderId="0" xfId="0" applyFont="1" applyAlignment="1">
      <alignment horizontal="left" vertical="center"/>
    </xf>
    <xf numFmtId="0" fontId="14" fillId="0" borderId="0" xfId="0" applyFont="1" applyAlignment="1">
      <alignment horizontal="center" vertical="center" wrapText="1"/>
    </xf>
    <xf numFmtId="0" fontId="7" fillId="0" borderId="0" xfId="0" applyFont="1" applyAlignment="1">
      <alignment horizontal="justify" vertical="center" wrapText="1" indent="2"/>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justify" vertical="center" wrapText="1"/>
    </xf>
    <xf numFmtId="0" fontId="16" fillId="0" borderId="1" xfId="0" applyFont="1" applyBorder="1" applyAlignment="1">
      <alignment horizontal="justify" vertical="center" wrapText="1"/>
    </xf>
    <xf numFmtId="0" fontId="16" fillId="0" borderId="1" xfId="0" applyFont="1" applyBorder="1" applyAlignment="1">
      <alignment horizontal="center" vertical="center" wrapText="1"/>
    </xf>
    <xf numFmtId="0" fontId="16" fillId="0" borderId="1" xfId="0" applyFont="1" applyBorder="1" applyAlignment="1">
      <alignment horizontal="justify" vertical="center"/>
    </xf>
    <xf numFmtId="0" fontId="16" fillId="0" borderId="1" xfId="0" applyFont="1" applyBorder="1" applyAlignment="1">
      <alignment horizontal="justify" vertical="top" wrapText="1"/>
    </xf>
    <xf numFmtId="0" fontId="16" fillId="0" borderId="1" xfId="0" applyFont="1" applyBorder="1" applyAlignment="1">
      <alignment horizontal="center" vertical="top" wrapText="1"/>
    </xf>
    <xf numFmtId="0" fontId="17" fillId="0" borderId="1" xfId="0" applyFont="1" applyBorder="1" applyAlignment="1">
      <alignment horizontal="center"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selection activeCell="H10" sqref="H10"/>
    </sheetView>
  </sheetViews>
  <sheetFormatPr defaultColWidth="9" defaultRowHeight="13.5"/>
  <cols>
    <col min="1" max="1" width="4.35833333333333" customWidth="1"/>
    <col min="2" max="2" width="22.25" customWidth="1"/>
    <col min="3" max="3" width="12.75" customWidth="1"/>
    <col min="4" max="5" width="9.625" customWidth="1"/>
    <col min="6" max="7" width="8.625" customWidth="1"/>
    <col min="8" max="8" width="10.75" customWidth="1"/>
    <col min="9" max="9" width="9.19166666666667" customWidth="1"/>
    <col min="10" max="10" width="11.6916666666667" customWidth="1"/>
    <col min="11" max="11" width="13.5" customWidth="1"/>
    <col min="12" max="12" width="6.175" customWidth="1"/>
  </cols>
  <sheetData>
    <row r="1" customFormat="1" ht="18.75" spans="1:1">
      <c r="A1" s="28" t="s">
        <v>0</v>
      </c>
    </row>
    <row r="2" ht="56" customHeight="1" spans="1:12">
      <c r="A2" s="29" t="s">
        <v>1</v>
      </c>
      <c r="B2" s="29"/>
      <c r="C2" s="29"/>
      <c r="D2" s="29"/>
      <c r="E2" s="29"/>
      <c r="F2" s="29"/>
      <c r="G2" s="29"/>
      <c r="H2" s="29"/>
      <c r="I2" s="29"/>
      <c r="J2" s="29"/>
      <c r="K2" s="29"/>
      <c r="L2" s="29"/>
    </row>
    <row r="3" ht="32" customHeight="1" spans="1:12">
      <c r="A3" s="30" t="s">
        <v>2</v>
      </c>
      <c r="B3" s="30"/>
      <c r="C3" s="30"/>
      <c r="D3" s="30"/>
      <c r="E3" s="30"/>
      <c r="F3" s="30"/>
      <c r="G3" s="30"/>
      <c r="H3" s="30"/>
      <c r="I3" s="30"/>
      <c r="J3" s="30"/>
      <c r="K3" s="30"/>
      <c r="L3" s="30"/>
    </row>
    <row r="4" ht="21.45" customHeight="1" spans="1:12">
      <c r="A4" s="31" t="s">
        <v>3</v>
      </c>
      <c r="B4" s="31" t="s">
        <v>4</v>
      </c>
      <c r="C4" s="31" t="s">
        <v>5</v>
      </c>
      <c r="D4" s="31"/>
      <c r="E4" s="31"/>
      <c r="F4" s="31" t="s">
        <v>6</v>
      </c>
      <c r="G4" s="31"/>
      <c r="H4" s="31"/>
      <c r="I4" s="31"/>
      <c r="J4" s="31"/>
      <c r="K4" s="31"/>
      <c r="L4" s="31" t="s">
        <v>7</v>
      </c>
    </row>
    <row r="5" ht="19.7" customHeight="1" spans="1:12">
      <c r="A5" s="31"/>
      <c r="B5" s="31"/>
      <c r="C5" s="32" t="s">
        <v>8</v>
      </c>
      <c r="D5" s="31" t="s">
        <v>9</v>
      </c>
      <c r="E5" s="31"/>
      <c r="F5" s="32" t="s">
        <v>10</v>
      </c>
      <c r="G5" s="32" t="s">
        <v>11</v>
      </c>
      <c r="H5" s="32" t="s">
        <v>12</v>
      </c>
      <c r="I5" s="31" t="s">
        <v>9</v>
      </c>
      <c r="J5" s="31"/>
      <c r="K5" s="31"/>
      <c r="L5" s="31"/>
    </row>
    <row r="6" ht="35.55" customHeight="1" spans="1:12">
      <c r="A6" s="31"/>
      <c r="B6" s="31"/>
      <c r="C6" s="31"/>
      <c r="D6" s="33" t="s">
        <v>13</v>
      </c>
      <c r="E6" s="33" t="s">
        <v>14</v>
      </c>
      <c r="F6" s="32"/>
      <c r="G6" s="32"/>
      <c r="H6" s="32"/>
      <c r="I6" s="32" t="s">
        <v>15</v>
      </c>
      <c r="J6" s="32" t="s">
        <v>16</v>
      </c>
      <c r="K6" s="32" t="s">
        <v>17</v>
      </c>
      <c r="L6" s="31"/>
    </row>
    <row r="7" ht="35.55" customHeight="1" spans="1:12">
      <c r="A7" s="31"/>
      <c r="B7" s="31"/>
      <c r="C7" s="31"/>
      <c r="D7" s="34"/>
      <c r="E7" s="34"/>
      <c r="F7" s="32"/>
      <c r="G7" s="32"/>
      <c r="H7" s="32"/>
      <c r="I7" s="32"/>
      <c r="J7" s="32"/>
      <c r="K7" s="32"/>
      <c r="L7" s="31"/>
    </row>
    <row r="8" ht="17" customHeight="1" spans="1:12">
      <c r="A8" s="35"/>
      <c r="B8" s="36" t="s">
        <v>18</v>
      </c>
      <c r="C8" s="36">
        <f>C9+C13</f>
        <v>1756.0786</v>
      </c>
      <c r="D8" s="36">
        <f>D9+D13</f>
        <v>991.5786</v>
      </c>
      <c r="E8" s="36">
        <f>E9+E13</f>
        <v>764.5</v>
      </c>
      <c r="F8" s="36"/>
      <c r="G8" s="36"/>
      <c r="H8" s="36"/>
      <c r="I8" s="36"/>
      <c r="J8" s="36"/>
      <c r="K8" s="36"/>
      <c r="L8" s="36"/>
    </row>
    <row r="9" s="27" customFormat="1" ht="17" customHeight="1" spans="1:12">
      <c r="A9" s="37"/>
      <c r="B9" s="38" t="s">
        <v>19</v>
      </c>
      <c r="C9" s="36">
        <f>C10+C11+C12</f>
        <v>1220.8786</v>
      </c>
      <c r="D9" s="36">
        <f>D10+D11+D12</f>
        <v>506.8786</v>
      </c>
      <c r="E9" s="36">
        <f>E10+E11+E12</f>
        <v>714</v>
      </c>
      <c r="F9" s="36"/>
      <c r="G9" s="36"/>
      <c r="H9" s="36"/>
      <c r="I9" s="36"/>
      <c r="J9" s="36"/>
      <c r="K9" s="36"/>
      <c r="L9" s="36"/>
    </row>
    <row r="10" ht="17" customHeight="1" spans="1:12">
      <c r="A10" s="35"/>
      <c r="B10" s="39" t="s">
        <v>20</v>
      </c>
      <c r="C10" s="40">
        <v>201.8786</v>
      </c>
      <c r="D10" s="40">
        <v>201.8786</v>
      </c>
      <c r="E10" s="40">
        <v>0</v>
      </c>
      <c r="F10" s="36"/>
      <c r="G10" s="36"/>
      <c r="H10" s="36"/>
      <c r="I10" s="36"/>
      <c r="J10" s="36"/>
      <c r="K10" s="36"/>
      <c r="L10" s="36"/>
    </row>
    <row r="11" ht="17" customHeight="1" spans="1:12">
      <c r="A11" s="35"/>
      <c r="B11" s="39" t="s">
        <v>21</v>
      </c>
      <c r="C11" s="40">
        <v>1019</v>
      </c>
      <c r="D11" s="40">
        <v>305</v>
      </c>
      <c r="E11" s="40">
        <v>714</v>
      </c>
      <c r="F11" s="40"/>
      <c r="G11" s="40"/>
      <c r="H11" s="40"/>
      <c r="I11" s="40"/>
      <c r="J11" s="40"/>
      <c r="K11" s="40"/>
      <c r="L11" s="39"/>
    </row>
    <row r="12" ht="17" customHeight="1" spans="1:12">
      <c r="A12" s="35"/>
      <c r="B12" s="39" t="s">
        <v>22</v>
      </c>
      <c r="C12" s="36"/>
      <c r="D12" s="36"/>
      <c r="E12" s="36"/>
      <c r="F12" s="36"/>
      <c r="G12" s="36"/>
      <c r="H12" s="36"/>
      <c r="I12" s="36"/>
      <c r="J12" s="36"/>
      <c r="K12" s="36"/>
      <c r="L12" s="39"/>
    </row>
    <row r="13" ht="17" customHeight="1" spans="1:12">
      <c r="A13" s="41"/>
      <c r="B13" s="38" t="s">
        <v>23</v>
      </c>
      <c r="C13" s="36">
        <f>C15</f>
        <v>535.2</v>
      </c>
      <c r="D13" s="36">
        <f>D15</f>
        <v>484.7</v>
      </c>
      <c r="E13" s="36">
        <f>E15</f>
        <v>50.5</v>
      </c>
      <c r="F13" s="36"/>
      <c r="G13" s="36"/>
      <c r="H13" s="36"/>
      <c r="I13" s="36"/>
      <c r="J13" s="36"/>
      <c r="K13" s="36"/>
      <c r="L13" s="39"/>
    </row>
    <row r="14" ht="17" customHeight="1" spans="1:12">
      <c r="A14" s="42"/>
      <c r="B14" s="39" t="s">
        <v>24</v>
      </c>
      <c r="C14" s="43"/>
      <c r="D14" s="43"/>
      <c r="E14" s="43"/>
      <c r="F14" s="44"/>
      <c r="G14" s="44"/>
      <c r="H14" s="44"/>
      <c r="I14" s="44"/>
      <c r="J14" s="44"/>
      <c r="K14" s="44"/>
      <c r="L14" s="42"/>
    </row>
    <row r="15" ht="17" customHeight="1" spans="1:12">
      <c r="A15" s="42"/>
      <c r="B15" s="39" t="s">
        <v>25</v>
      </c>
      <c r="C15" s="43">
        <v>535.2</v>
      </c>
      <c r="D15" s="43">
        <v>484.7</v>
      </c>
      <c r="E15" s="43">
        <v>50.5</v>
      </c>
      <c r="F15" s="44"/>
      <c r="G15" s="44"/>
      <c r="H15" s="44"/>
      <c r="I15" s="44"/>
      <c r="J15" s="44"/>
      <c r="K15" s="44"/>
      <c r="L15" s="42"/>
    </row>
    <row r="16" ht="17" customHeight="1" spans="1:12">
      <c r="A16" s="42"/>
      <c r="B16" s="39" t="s">
        <v>26</v>
      </c>
      <c r="C16" s="44"/>
      <c r="D16" s="44"/>
      <c r="E16" s="44"/>
      <c r="F16" s="44"/>
      <c r="G16" s="44"/>
      <c r="H16" s="44"/>
      <c r="I16" s="44"/>
      <c r="J16" s="44"/>
      <c r="K16" s="44"/>
      <c r="L16" s="42"/>
    </row>
    <row r="17" ht="17" customHeight="1" spans="1:12">
      <c r="A17" s="42"/>
      <c r="B17" s="38" t="s">
        <v>27</v>
      </c>
      <c r="C17" s="44"/>
      <c r="D17" s="44"/>
      <c r="E17" s="44"/>
      <c r="F17" s="44"/>
      <c r="G17" s="44"/>
      <c r="H17" s="44"/>
      <c r="I17" s="44"/>
      <c r="J17" s="44"/>
      <c r="K17" s="44"/>
      <c r="L17" s="42"/>
    </row>
    <row r="18" ht="17" customHeight="1" spans="1:12">
      <c r="A18" s="42"/>
      <c r="B18" s="38" t="s">
        <v>28</v>
      </c>
      <c r="C18" s="44"/>
      <c r="D18" s="44"/>
      <c r="E18" s="44"/>
      <c r="F18" s="44"/>
      <c r="G18" s="44"/>
      <c r="H18" s="44"/>
      <c r="I18" s="44"/>
      <c r="J18" s="44"/>
      <c r="K18" s="44"/>
      <c r="L18" s="42"/>
    </row>
    <row r="19" ht="17" customHeight="1" spans="1:12">
      <c r="A19" s="42"/>
      <c r="B19" s="38" t="s">
        <v>29</v>
      </c>
      <c r="C19" s="44"/>
      <c r="D19" s="44"/>
      <c r="E19" s="44"/>
      <c r="F19" s="44"/>
      <c r="G19" s="44"/>
      <c r="H19" s="44"/>
      <c r="I19" s="44"/>
      <c r="J19" s="44"/>
      <c r="K19" s="44"/>
      <c r="L19" s="42"/>
    </row>
  </sheetData>
  <mergeCells count="18">
    <mergeCell ref="A2:L2"/>
    <mergeCell ref="A3:L3"/>
    <mergeCell ref="C4:E4"/>
    <mergeCell ref="F4:K4"/>
    <mergeCell ref="D5:E5"/>
    <mergeCell ref="I5:K5"/>
    <mergeCell ref="A4:A7"/>
    <mergeCell ref="B4:B7"/>
    <mergeCell ref="C5:C7"/>
    <mergeCell ref="D6:D7"/>
    <mergeCell ref="E6:E7"/>
    <mergeCell ref="F5:F7"/>
    <mergeCell ref="G5:G7"/>
    <mergeCell ref="H5:H7"/>
    <mergeCell ref="I6:I7"/>
    <mergeCell ref="J6:J7"/>
    <mergeCell ref="K6:K7"/>
    <mergeCell ref="L4:L7"/>
  </mergeCells>
  <printOptions horizontalCentered="1"/>
  <pageMargins left="0.751388888888889" right="0.751388888888889" top="1" bottom="1" header="0.5" footer="0.5"/>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5"/>
  <sheetViews>
    <sheetView showGridLines="0" tabSelected="1" topLeftCell="A9" workbookViewId="0">
      <selection activeCell="L13" sqref="L13:L14"/>
    </sheetView>
  </sheetViews>
  <sheetFormatPr defaultColWidth="9" defaultRowHeight="13.5"/>
  <cols>
    <col min="1" max="1" width="4.375"/>
    <col min="2" max="2" width="10.25" customWidth="1"/>
    <col min="3" max="3" width="10.625" customWidth="1"/>
    <col min="4" max="4" width="10" customWidth="1"/>
    <col min="5" max="5" width="6.31666666666667" customWidth="1"/>
    <col min="6" max="6" width="7.05" customWidth="1"/>
    <col min="7" max="7" width="14.625" customWidth="1"/>
    <col min="8" max="9" width="7.375"/>
    <col min="10" max="10" width="11.875" customWidth="1"/>
    <col min="11" max="11" width="14" customWidth="1"/>
    <col min="12" max="12" width="11.875" customWidth="1"/>
    <col min="13" max="13" width="13.5" style="14" customWidth="1"/>
    <col min="14" max="16" width="7.875" customWidth="1"/>
    <col min="17" max="22" width="6.625" customWidth="1"/>
    <col min="23" max="23" width="10.1416666666667" customWidth="1"/>
    <col min="24" max="24" width="14.125" customWidth="1"/>
  </cols>
  <sheetData>
    <row r="1" ht="54" customHeight="1" spans="1:24">
      <c r="A1" s="15" t="s">
        <v>30</v>
      </c>
      <c r="B1" s="15"/>
      <c r="C1" s="15"/>
      <c r="D1" s="15"/>
      <c r="E1" s="15"/>
      <c r="F1" s="15"/>
      <c r="G1" s="15"/>
      <c r="H1" s="15"/>
      <c r="I1" s="15"/>
      <c r="J1" s="15"/>
      <c r="K1" s="15"/>
      <c r="L1" s="15"/>
      <c r="M1" s="15"/>
      <c r="N1" s="15"/>
      <c r="O1" s="15"/>
      <c r="P1" s="15"/>
      <c r="Q1" s="15"/>
      <c r="R1" s="15"/>
      <c r="S1" s="15"/>
      <c r="T1" s="15"/>
      <c r="U1" s="15"/>
      <c r="V1" s="15"/>
      <c r="W1" s="15"/>
      <c r="X1" s="15"/>
    </row>
    <row r="3" ht="26" customHeight="1" spans="1:1">
      <c r="A3" s="16" t="s">
        <v>31</v>
      </c>
    </row>
    <row r="4" s="2" customFormat="1" ht="15" customHeight="1" spans="1:24">
      <c r="A4" s="17" t="s">
        <v>3</v>
      </c>
      <c r="B4" s="17" t="s">
        <v>32</v>
      </c>
      <c r="C4" s="17"/>
      <c r="D4" s="17"/>
      <c r="E4" s="17" t="s">
        <v>33</v>
      </c>
      <c r="F4" s="17" t="s">
        <v>34</v>
      </c>
      <c r="G4" s="17" t="s">
        <v>35</v>
      </c>
      <c r="H4" s="17" t="s">
        <v>36</v>
      </c>
      <c r="I4" s="17" t="s">
        <v>37</v>
      </c>
      <c r="J4" s="17" t="s">
        <v>38</v>
      </c>
      <c r="K4" s="17"/>
      <c r="L4" s="17" t="s">
        <v>39</v>
      </c>
      <c r="M4" s="17" t="s">
        <v>40</v>
      </c>
      <c r="N4" s="17" t="s">
        <v>5</v>
      </c>
      <c r="O4" s="17"/>
      <c r="P4" s="17"/>
      <c r="Q4" s="17" t="s">
        <v>6</v>
      </c>
      <c r="R4" s="17"/>
      <c r="S4" s="17"/>
      <c r="T4" s="17"/>
      <c r="U4" s="17"/>
      <c r="V4" s="17"/>
      <c r="W4" s="17" t="s">
        <v>41</v>
      </c>
      <c r="X4" s="17" t="s">
        <v>42</v>
      </c>
    </row>
    <row r="5" s="2" customFormat="1" ht="14.25" customHeight="1" spans="1:24">
      <c r="A5" s="17"/>
      <c r="B5" s="17" t="s">
        <v>4</v>
      </c>
      <c r="C5" s="17" t="s">
        <v>43</v>
      </c>
      <c r="D5" s="17" t="s">
        <v>44</v>
      </c>
      <c r="E5" s="17"/>
      <c r="F5" s="17"/>
      <c r="G5" s="17"/>
      <c r="H5" s="17"/>
      <c r="I5" s="17"/>
      <c r="J5" s="17" t="s">
        <v>45</v>
      </c>
      <c r="K5" s="17" t="s">
        <v>46</v>
      </c>
      <c r="L5" s="17"/>
      <c r="M5" s="17"/>
      <c r="N5" s="17" t="s">
        <v>47</v>
      </c>
      <c r="O5" s="17" t="s">
        <v>9</v>
      </c>
      <c r="P5" s="17"/>
      <c r="Q5" s="17" t="s">
        <v>48</v>
      </c>
      <c r="R5" s="17" t="s">
        <v>49</v>
      </c>
      <c r="S5" s="17" t="s">
        <v>50</v>
      </c>
      <c r="T5" s="17" t="s">
        <v>9</v>
      </c>
      <c r="U5" s="17"/>
      <c r="V5" s="17"/>
      <c r="W5" s="17"/>
      <c r="X5" s="17"/>
    </row>
    <row r="6" s="2" customFormat="1" ht="14.25" customHeight="1" spans="1:24">
      <c r="A6" s="17"/>
      <c r="B6" s="17"/>
      <c r="C6" s="17"/>
      <c r="D6" s="17"/>
      <c r="E6" s="17"/>
      <c r="F6" s="17"/>
      <c r="G6" s="17"/>
      <c r="H6" s="17"/>
      <c r="I6" s="17"/>
      <c r="J6" s="17"/>
      <c r="K6" s="17"/>
      <c r="L6" s="17"/>
      <c r="M6" s="17"/>
      <c r="N6" s="17"/>
      <c r="O6" s="17"/>
      <c r="P6" s="17"/>
      <c r="Q6" s="17"/>
      <c r="R6" s="17"/>
      <c r="S6" s="17"/>
      <c r="T6" s="17"/>
      <c r="U6" s="17"/>
      <c r="V6" s="17"/>
      <c r="W6" s="17"/>
      <c r="X6" s="17"/>
    </row>
    <row r="7" s="2" customFormat="1" ht="99" customHeight="1" spans="1:24">
      <c r="A7" s="17"/>
      <c r="B7" s="17"/>
      <c r="C7" s="17"/>
      <c r="D7" s="17"/>
      <c r="E7" s="17"/>
      <c r="F7" s="17"/>
      <c r="G7" s="17"/>
      <c r="H7" s="17"/>
      <c r="I7" s="17"/>
      <c r="J7" s="17"/>
      <c r="K7" s="17"/>
      <c r="L7" s="17"/>
      <c r="M7" s="17"/>
      <c r="N7" s="17"/>
      <c r="O7" s="17" t="s">
        <v>51</v>
      </c>
      <c r="P7" s="17" t="s">
        <v>52</v>
      </c>
      <c r="Q7" s="17"/>
      <c r="R7" s="17"/>
      <c r="S7" s="17"/>
      <c r="T7" s="17" t="s">
        <v>53</v>
      </c>
      <c r="U7" s="17" t="s">
        <v>54</v>
      </c>
      <c r="V7" s="17" t="s">
        <v>55</v>
      </c>
      <c r="W7" s="17"/>
      <c r="X7" s="17"/>
    </row>
    <row r="8" s="2" customFormat="1" ht="48" customHeight="1" spans="1:24">
      <c r="A8" s="17" t="s">
        <v>56</v>
      </c>
      <c r="B8" s="17"/>
      <c r="C8" s="17"/>
      <c r="D8" s="17"/>
      <c r="E8" s="17"/>
      <c r="F8" s="17"/>
      <c r="G8" s="17"/>
      <c r="H8" s="17"/>
      <c r="I8" s="17"/>
      <c r="J8" s="17"/>
      <c r="K8" s="17"/>
      <c r="L8" s="17"/>
      <c r="M8" s="17"/>
      <c r="N8" s="17">
        <f>SUM(N9:N14)</f>
        <v>1249.5</v>
      </c>
      <c r="O8" s="17">
        <f t="shared" ref="O8:V8" si="0">SUM(O9:O14)</f>
        <v>485</v>
      </c>
      <c r="P8" s="17">
        <f t="shared" si="0"/>
        <v>764.5</v>
      </c>
      <c r="Q8" s="17">
        <f t="shared" si="0"/>
        <v>113</v>
      </c>
      <c r="R8" s="17">
        <f t="shared" si="0"/>
        <v>6080</v>
      </c>
      <c r="S8" s="17">
        <f t="shared" si="0"/>
        <v>11768</v>
      </c>
      <c r="T8" s="17">
        <f t="shared" si="0"/>
        <v>18</v>
      </c>
      <c r="U8" s="17">
        <f t="shared" si="0"/>
        <v>681</v>
      </c>
      <c r="V8" s="17">
        <f t="shared" si="0"/>
        <v>1210</v>
      </c>
      <c r="W8" s="17"/>
      <c r="X8" s="17"/>
    </row>
    <row r="9" ht="97" customHeight="1" spans="1:24">
      <c r="A9" s="18">
        <v>1</v>
      </c>
      <c r="B9" s="19" t="s">
        <v>57</v>
      </c>
      <c r="C9" s="19" t="s">
        <v>58</v>
      </c>
      <c r="D9" s="19" t="s">
        <v>59</v>
      </c>
      <c r="E9" s="20" t="s">
        <v>60</v>
      </c>
      <c r="F9" s="20" t="s">
        <v>60</v>
      </c>
      <c r="G9" s="19" t="s">
        <v>61</v>
      </c>
      <c r="H9" s="20" t="s">
        <v>62</v>
      </c>
      <c r="I9" s="20" t="s">
        <v>60</v>
      </c>
      <c r="J9" s="24" t="s">
        <v>63</v>
      </c>
      <c r="K9" s="24" t="s">
        <v>64</v>
      </c>
      <c r="L9" s="20" t="s">
        <v>65</v>
      </c>
      <c r="M9" s="19" t="s">
        <v>66</v>
      </c>
      <c r="N9" s="18">
        <v>1019</v>
      </c>
      <c r="O9" s="18">
        <v>305</v>
      </c>
      <c r="P9" s="18">
        <v>714</v>
      </c>
      <c r="Q9" s="18">
        <v>20</v>
      </c>
      <c r="R9" s="18">
        <v>355</v>
      </c>
      <c r="S9" s="18">
        <v>1072</v>
      </c>
      <c r="T9" s="18">
        <v>6</v>
      </c>
      <c r="U9" s="18">
        <v>42</v>
      </c>
      <c r="V9" s="18">
        <v>102</v>
      </c>
      <c r="W9" s="19" t="s">
        <v>67</v>
      </c>
      <c r="X9" s="19" t="s">
        <v>68</v>
      </c>
    </row>
    <row r="10" ht="96" customHeight="1" spans="1:24">
      <c r="A10" s="18">
        <v>2</v>
      </c>
      <c r="B10" s="19" t="s">
        <v>69</v>
      </c>
      <c r="C10" s="19" t="s">
        <v>70</v>
      </c>
      <c r="D10" s="19" t="s">
        <v>70</v>
      </c>
      <c r="E10" s="20" t="s">
        <v>60</v>
      </c>
      <c r="F10" s="20" t="s">
        <v>60</v>
      </c>
      <c r="G10" s="19" t="s">
        <v>71</v>
      </c>
      <c r="H10" s="20" t="s">
        <v>62</v>
      </c>
      <c r="I10" s="20" t="s">
        <v>60</v>
      </c>
      <c r="J10" s="25">
        <v>44927</v>
      </c>
      <c r="K10" s="25">
        <v>45261</v>
      </c>
      <c r="L10" s="20" t="s">
        <v>65</v>
      </c>
      <c r="M10" s="19" t="s">
        <v>72</v>
      </c>
      <c r="N10" s="18">
        <v>170.5</v>
      </c>
      <c r="O10" s="18">
        <v>120</v>
      </c>
      <c r="P10" s="18">
        <v>50.5</v>
      </c>
      <c r="Q10" s="18">
        <v>89</v>
      </c>
      <c r="R10" s="18">
        <v>5210</v>
      </c>
      <c r="S10" s="18">
        <v>8553</v>
      </c>
      <c r="T10" s="18">
        <v>8</v>
      </c>
      <c r="U10" s="18">
        <v>542</v>
      </c>
      <c r="V10" s="18">
        <v>779</v>
      </c>
      <c r="W10" s="19" t="s">
        <v>73</v>
      </c>
      <c r="X10" s="19" t="s">
        <v>74</v>
      </c>
    </row>
    <row r="11" s="13" customFormat="1" ht="57" customHeight="1" spans="1:24">
      <c r="A11" s="18">
        <v>3</v>
      </c>
      <c r="B11" s="21" t="s">
        <v>75</v>
      </c>
      <c r="C11" s="22" t="s">
        <v>76</v>
      </c>
      <c r="D11" s="21" t="s">
        <v>77</v>
      </c>
      <c r="E11" s="21" t="s">
        <v>78</v>
      </c>
      <c r="F11" s="21" t="s">
        <v>79</v>
      </c>
      <c r="G11" s="21" t="s">
        <v>77</v>
      </c>
      <c r="H11" s="21" t="s">
        <v>62</v>
      </c>
      <c r="I11" s="21" t="s">
        <v>79</v>
      </c>
      <c r="J11" s="26">
        <v>2023.11</v>
      </c>
      <c r="K11" s="26">
        <v>2024.3</v>
      </c>
      <c r="L11" s="21" t="s">
        <v>79</v>
      </c>
      <c r="M11" s="22" t="s">
        <v>80</v>
      </c>
      <c r="N11" s="26">
        <v>10</v>
      </c>
      <c r="O11" s="26">
        <v>10</v>
      </c>
      <c r="P11" s="26">
        <v>0</v>
      </c>
      <c r="Q11" s="26">
        <v>1</v>
      </c>
      <c r="R11" s="26">
        <v>50</v>
      </c>
      <c r="S11" s="26">
        <v>235</v>
      </c>
      <c r="T11" s="26">
        <v>1</v>
      </c>
      <c r="U11" s="26">
        <v>4</v>
      </c>
      <c r="V11" s="26">
        <v>15</v>
      </c>
      <c r="W11" s="22" t="s">
        <v>81</v>
      </c>
      <c r="X11" s="22" t="s">
        <v>82</v>
      </c>
    </row>
    <row r="12" s="13" customFormat="1" ht="57" customHeight="1" spans="1:24">
      <c r="A12" s="18">
        <v>4</v>
      </c>
      <c r="B12" s="21" t="s">
        <v>75</v>
      </c>
      <c r="C12" s="22" t="s">
        <v>76</v>
      </c>
      <c r="D12" s="21" t="s">
        <v>77</v>
      </c>
      <c r="E12" s="21" t="s">
        <v>78</v>
      </c>
      <c r="F12" s="21" t="s">
        <v>79</v>
      </c>
      <c r="G12" s="21" t="s">
        <v>83</v>
      </c>
      <c r="H12" s="21" t="s">
        <v>62</v>
      </c>
      <c r="I12" s="21" t="s">
        <v>79</v>
      </c>
      <c r="J12" s="26" t="s">
        <v>84</v>
      </c>
      <c r="K12" s="26" t="s">
        <v>85</v>
      </c>
      <c r="L12" s="21" t="s">
        <v>79</v>
      </c>
      <c r="M12" s="22" t="s">
        <v>86</v>
      </c>
      <c r="N12" s="26">
        <v>20</v>
      </c>
      <c r="O12" s="26">
        <v>20</v>
      </c>
      <c r="P12" s="26">
        <v>0</v>
      </c>
      <c r="Q12" s="26">
        <v>1</v>
      </c>
      <c r="R12" s="26">
        <v>215</v>
      </c>
      <c r="S12" s="26">
        <v>906</v>
      </c>
      <c r="T12" s="26">
        <v>1</v>
      </c>
      <c r="U12" s="26">
        <v>66</v>
      </c>
      <c r="V12" s="26">
        <v>234</v>
      </c>
      <c r="W12" s="22" t="s">
        <v>81</v>
      </c>
      <c r="X12" s="22" t="s">
        <v>82</v>
      </c>
    </row>
    <row r="13" s="13" customFormat="1" ht="57" customHeight="1" spans="1:24">
      <c r="A13" s="18">
        <v>5</v>
      </c>
      <c r="B13" s="21" t="s">
        <v>75</v>
      </c>
      <c r="C13" s="22" t="s">
        <v>76</v>
      </c>
      <c r="D13" s="21" t="s">
        <v>77</v>
      </c>
      <c r="E13" s="21" t="s">
        <v>87</v>
      </c>
      <c r="F13" s="21" t="s">
        <v>88</v>
      </c>
      <c r="G13" s="21" t="s">
        <v>89</v>
      </c>
      <c r="H13" s="21" t="s">
        <v>62</v>
      </c>
      <c r="I13" s="21" t="s">
        <v>88</v>
      </c>
      <c r="J13" s="26">
        <v>2023.11</v>
      </c>
      <c r="K13" s="26">
        <v>2024.3</v>
      </c>
      <c r="L13" s="21" t="s">
        <v>88</v>
      </c>
      <c r="M13" s="22" t="s">
        <v>80</v>
      </c>
      <c r="N13" s="26">
        <v>10</v>
      </c>
      <c r="O13" s="26">
        <v>10</v>
      </c>
      <c r="P13" s="26">
        <v>0</v>
      </c>
      <c r="Q13" s="26">
        <v>1</v>
      </c>
      <c r="R13" s="26">
        <v>50</v>
      </c>
      <c r="S13" s="26">
        <v>157</v>
      </c>
      <c r="T13" s="26">
        <v>1</v>
      </c>
      <c r="U13" s="26">
        <v>4</v>
      </c>
      <c r="V13" s="26">
        <v>13</v>
      </c>
      <c r="W13" s="22" t="s">
        <v>81</v>
      </c>
      <c r="X13" s="22" t="s">
        <v>90</v>
      </c>
    </row>
    <row r="14" s="13" customFormat="1" ht="57" customHeight="1" spans="1:24">
      <c r="A14" s="18">
        <v>6</v>
      </c>
      <c r="B14" s="21" t="s">
        <v>75</v>
      </c>
      <c r="C14" s="22" t="s">
        <v>76</v>
      </c>
      <c r="D14" s="21" t="s">
        <v>77</v>
      </c>
      <c r="E14" s="21" t="s">
        <v>87</v>
      </c>
      <c r="F14" s="21" t="s">
        <v>88</v>
      </c>
      <c r="G14" s="21" t="s">
        <v>89</v>
      </c>
      <c r="H14" s="21" t="s">
        <v>62</v>
      </c>
      <c r="I14" s="21" t="s">
        <v>88</v>
      </c>
      <c r="J14" s="26" t="s">
        <v>84</v>
      </c>
      <c r="K14" s="26" t="s">
        <v>85</v>
      </c>
      <c r="L14" s="21" t="s">
        <v>88</v>
      </c>
      <c r="M14" s="22" t="s">
        <v>89</v>
      </c>
      <c r="N14" s="26">
        <v>20</v>
      </c>
      <c r="O14" s="26">
        <v>20</v>
      </c>
      <c r="P14" s="26">
        <v>0</v>
      </c>
      <c r="Q14" s="26">
        <v>1</v>
      </c>
      <c r="R14" s="26">
        <v>200</v>
      </c>
      <c r="S14" s="26">
        <v>845</v>
      </c>
      <c r="T14" s="26">
        <v>1</v>
      </c>
      <c r="U14" s="26">
        <v>23</v>
      </c>
      <c r="V14" s="26">
        <v>67</v>
      </c>
      <c r="W14" s="22" t="s">
        <v>81</v>
      </c>
      <c r="X14" s="22" t="s">
        <v>90</v>
      </c>
    </row>
    <row r="15" ht="40" customHeight="1" spans="1:24">
      <c r="A15" s="23" t="s">
        <v>91</v>
      </c>
      <c r="B15" s="23"/>
      <c r="C15" s="23"/>
      <c r="D15" s="23"/>
      <c r="E15" s="23"/>
      <c r="F15" s="23"/>
      <c r="G15" s="23"/>
      <c r="H15" s="23"/>
      <c r="I15" s="23"/>
      <c r="J15" s="23"/>
      <c r="K15" s="23"/>
      <c r="L15" s="23"/>
      <c r="M15" s="23"/>
      <c r="N15" s="23"/>
      <c r="O15" s="23"/>
      <c r="P15" s="23"/>
      <c r="Q15" s="23"/>
      <c r="R15" s="23"/>
      <c r="S15" s="23"/>
      <c r="T15" s="23"/>
      <c r="U15" s="23"/>
      <c r="V15" s="23"/>
      <c r="W15" s="23"/>
      <c r="X15" s="23"/>
    </row>
  </sheetData>
  <mergeCells count="28">
    <mergeCell ref="A1:X1"/>
    <mergeCell ref="B4:D4"/>
    <mergeCell ref="J4:K4"/>
    <mergeCell ref="N4:P4"/>
    <mergeCell ref="Q4:V4"/>
    <mergeCell ref="A8:M8"/>
    <mergeCell ref="A15:X15"/>
    <mergeCell ref="A4:A7"/>
    <mergeCell ref="B5:B7"/>
    <mergeCell ref="C5:C7"/>
    <mergeCell ref="D5:D7"/>
    <mergeCell ref="E4:E7"/>
    <mergeCell ref="F4:F7"/>
    <mergeCell ref="G4:G7"/>
    <mergeCell ref="H4:H7"/>
    <mergeCell ref="I4:I7"/>
    <mergeCell ref="J5:J7"/>
    <mergeCell ref="K5:K7"/>
    <mergeCell ref="L4:L7"/>
    <mergeCell ref="M4:M7"/>
    <mergeCell ref="N5:N7"/>
    <mergeCell ref="Q5:Q7"/>
    <mergeCell ref="R5:R7"/>
    <mergeCell ref="S5:S7"/>
    <mergeCell ref="W4:W7"/>
    <mergeCell ref="X4:X7"/>
    <mergeCell ref="O5:P6"/>
    <mergeCell ref="T5:V6"/>
  </mergeCells>
  <printOptions horizontalCentered="1"/>
  <pageMargins left="0.393055555555556" right="0.393055555555556" top="1" bottom="1" header="0.5" footer="0.5"/>
  <pageSetup paperSize="9" scale="65" fitToHeight="0" orientation="landscape" horizontalDpi="600"/>
  <headerFooter/>
  <colBreaks count="1" manualBreakCount="1">
    <brk id="24" max="65537"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F6" sqref="F6:F7"/>
    </sheetView>
  </sheetViews>
  <sheetFormatPr defaultColWidth="9" defaultRowHeight="13.5"/>
  <cols>
    <col min="12" max="12" width="26.625" customWidth="1"/>
    <col min="17" max="17" width="13.75" customWidth="1"/>
  </cols>
  <sheetData>
    <row r="1" ht="61" customHeight="1" spans="1:18">
      <c r="A1" s="4" t="s">
        <v>92</v>
      </c>
      <c r="B1" s="4"/>
      <c r="C1" s="4"/>
      <c r="D1" s="4"/>
      <c r="E1" s="4"/>
      <c r="F1" s="4"/>
      <c r="G1" s="4"/>
      <c r="H1" s="4"/>
      <c r="I1" s="4"/>
      <c r="J1" s="4"/>
      <c r="K1" s="4"/>
      <c r="L1" s="4"/>
      <c r="M1" s="4"/>
      <c r="N1" s="4"/>
      <c r="O1" s="4"/>
      <c r="P1" s="4"/>
      <c r="Q1" s="4"/>
      <c r="R1" s="4"/>
    </row>
    <row r="2" s="1" customFormat="1" ht="18" customHeight="1" spans="1:18">
      <c r="A2" s="5" t="s">
        <v>93</v>
      </c>
      <c r="B2" s="5"/>
      <c r="C2" s="5"/>
      <c r="D2" s="5"/>
      <c r="E2" s="5"/>
      <c r="F2" s="5"/>
      <c r="G2" s="5"/>
      <c r="H2" s="5"/>
      <c r="I2" s="5"/>
      <c r="J2" s="5"/>
      <c r="K2" s="5"/>
      <c r="L2" s="5"/>
      <c r="M2" s="5"/>
      <c r="N2" s="5"/>
      <c r="O2" s="5"/>
      <c r="P2" s="5"/>
      <c r="Q2" s="5"/>
      <c r="R2" s="5"/>
    </row>
    <row r="3" s="2" customFormat="1" ht="39" customHeight="1" spans="1:18">
      <c r="A3" s="6" t="s">
        <v>3</v>
      </c>
      <c r="B3" s="6" t="s">
        <v>33</v>
      </c>
      <c r="C3" s="6" t="s">
        <v>34</v>
      </c>
      <c r="D3" s="6" t="s">
        <v>35</v>
      </c>
      <c r="E3" s="6" t="s">
        <v>32</v>
      </c>
      <c r="F3" s="6"/>
      <c r="G3" s="6"/>
      <c r="H3" s="6" t="s">
        <v>37</v>
      </c>
      <c r="I3" s="6" t="s">
        <v>38</v>
      </c>
      <c r="J3" s="6"/>
      <c r="K3" s="6" t="s">
        <v>39</v>
      </c>
      <c r="L3" s="6" t="s">
        <v>40</v>
      </c>
      <c r="M3" s="6" t="s">
        <v>94</v>
      </c>
      <c r="N3" s="6" t="s">
        <v>9</v>
      </c>
      <c r="O3" s="6"/>
      <c r="P3" s="6" t="s">
        <v>41</v>
      </c>
      <c r="Q3" s="6" t="s">
        <v>95</v>
      </c>
      <c r="R3" s="6" t="s">
        <v>7</v>
      </c>
    </row>
    <row r="4" s="2" customFormat="1" ht="39" customHeight="1" spans="1:18">
      <c r="A4" s="6"/>
      <c r="B4" s="6"/>
      <c r="C4" s="6"/>
      <c r="D4" s="6"/>
      <c r="E4" s="6" t="s">
        <v>4</v>
      </c>
      <c r="F4" s="6" t="s">
        <v>96</v>
      </c>
      <c r="G4" s="6" t="s">
        <v>44</v>
      </c>
      <c r="H4" s="6"/>
      <c r="I4" s="6" t="s">
        <v>97</v>
      </c>
      <c r="J4" s="6" t="s">
        <v>98</v>
      </c>
      <c r="K4" s="6"/>
      <c r="L4" s="6"/>
      <c r="M4" s="6"/>
      <c r="N4" s="6" t="s">
        <v>99</v>
      </c>
      <c r="O4" s="6" t="s">
        <v>100</v>
      </c>
      <c r="P4" s="6"/>
      <c r="Q4" s="6"/>
      <c r="R4" s="6"/>
    </row>
    <row r="5" s="2" customFormat="1" ht="39" customHeight="1" spans="1:18">
      <c r="A5" s="7" t="s">
        <v>56</v>
      </c>
      <c r="B5" s="8"/>
      <c r="C5" s="8"/>
      <c r="D5" s="8"/>
      <c r="E5" s="8"/>
      <c r="F5" s="8"/>
      <c r="G5" s="8"/>
      <c r="H5" s="8"/>
      <c r="I5" s="8"/>
      <c r="J5" s="8"/>
      <c r="K5" s="8"/>
      <c r="L5" s="12"/>
      <c r="M5" s="6">
        <f>SUM(M6:M9)</f>
        <v>784.3386</v>
      </c>
      <c r="N5" s="6">
        <f>SUM(N6:N9)</f>
        <v>784.3386</v>
      </c>
      <c r="O5" s="6">
        <f>SUM(O6:O9)</f>
        <v>0</v>
      </c>
      <c r="P5" s="6"/>
      <c r="Q5" s="6"/>
      <c r="R5" s="6"/>
    </row>
    <row r="6" s="3" customFormat="1" ht="49" customHeight="1" spans="1:18">
      <c r="A6" s="9">
        <v>1</v>
      </c>
      <c r="B6" s="9" t="s">
        <v>101</v>
      </c>
      <c r="C6" s="9" t="s">
        <v>102</v>
      </c>
      <c r="D6" s="9" t="s">
        <v>103</v>
      </c>
      <c r="E6" s="9" t="s">
        <v>69</v>
      </c>
      <c r="F6" s="9" t="s">
        <v>70</v>
      </c>
      <c r="G6" s="9" t="s">
        <v>104</v>
      </c>
      <c r="H6" s="9" t="s">
        <v>101</v>
      </c>
      <c r="I6" s="9">
        <v>2023.07</v>
      </c>
      <c r="J6" s="9">
        <v>2023.12</v>
      </c>
      <c r="K6" s="9" t="s">
        <v>105</v>
      </c>
      <c r="L6" s="9" t="s">
        <v>106</v>
      </c>
      <c r="M6" s="9">
        <v>120</v>
      </c>
      <c r="N6" s="9">
        <v>120</v>
      </c>
      <c r="O6" s="9">
        <v>0</v>
      </c>
      <c r="P6" s="9" t="s">
        <v>107</v>
      </c>
      <c r="Q6" s="9" t="s">
        <v>108</v>
      </c>
      <c r="R6" s="9" t="s">
        <v>109</v>
      </c>
    </row>
    <row r="7" s="3" customFormat="1" ht="49" customHeight="1" spans="1:18">
      <c r="A7" s="9"/>
      <c r="B7" s="9"/>
      <c r="C7" s="9"/>
      <c r="D7" s="9"/>
      <c r="E7" s="9"/>
      <c r="F7" s="9"/>
      <c r="G7" s="9"/>
      <c r="H7" s="9" t="s">
        <v>101</v>
      </c>
      <c r="I7" s="9">
        <v>2023.07</v>
      </c>
      <c r="J7" s="9">
        <v>2023.12</v>
      </c>
      <c r="K7" s="9" t="s">
        <v>105</v>
      </c>
      <c r="L7" s="9" t="s">
        <v>106</v>
      </c>
      <c r="M7" s="9">
        <v>364.7</v>
      </c>
      <c r="N7" s="9">
        <v>364.7</v>
      </c>
      <c r="O7" s="9">
        <v>0</v>
      </c>
      <c r="P7" s="9" t="s">
        <v>107</v>
      </c>
      <c r="Q7" s="9" t="s">
        <v>108</v>
      </c>
      <c r="R7" s="9" t="s">
        <v>110</v>
      </c>
    </row>
    <row r="8" s="3" customFormat="1" ht="51" customHeight="1" spans="1:18">
      <c r="A8" s="9">
        <v>2</v>
      </c>
      <c r="B8" s="10" t="s">
        <v>78</v>
      </c>
      <c r="C8" s="10" t="s">
        <v>79</v>
      </c>
      <c r="D8" s="10" t="s">
        <v>111</v>
      </c>
      <c r="E8" s="10" t="s">
        <v>75</v>
      </c>
      <c r="F8" s="10" t="s">
        <v>112</v>
      </c>
      <c r="G8" s="10" t="s">
        <v>113</v>
      </c>
      <c r="H8" s="9" t="s">
        <v>79</v>
      </c>
      <c r="I8" s="9">
        <v>2023.04</v>
      </c>
      <c r="J8" s="9">
        <v>2023.06</v>
      </c>
      <c r="K8" s="9" t="s">
        <v>79</v>
      </c>
      <c r="L8" s="9" t="s">
        <v>114</v>
      </c>
      <c r="M8" s="9">
        <v>157.76</v>
      </c>
      <c r="N8" s="9">
        <v>157.76</v>
      </c>
      <c r="O8" s="9">
        <v>0</v>
      </c>
      <c r="P8" s="9" t="s">
        <v>115</v>
      </c>
      <c r="Q8" s="9" t="s">
        <v>116</v>
      </c>
      <c r="R8" s="9" t="s">
        <v>109</v>
      </c>
    </row>
    <row r="9" s="3" customFormat="1" ht="55" customHeight="1" spans="1:18">
      <c r="A9" s="9"/>
      <c r="B9" s="11"/>
      <c r="C9" s="11"/>
      <c r="D9" s="11"/>
      <c r="E9" s="11"/>
      <c r="F9" s="11"/>
      <c r="G9" s="11"/>
      <c r="H9" s="9" t="s">
        <v>79</v>
      </c>
      <c r="I9" s="9">
        <v>2023.04</v>
      </c>
      <c r="J9" s="9">
        <v>2023.11</v>
      </c>
      <c r="K9" s="9" t="s">
        <v>79</v>
      </c>
      <c r="L9" s="9" t="s">
        <v>117</v>
      </c>
      <c r="M9" s="9">
        <v>141.8786</v>
      </c>
      <c r="N9" s="9">
        <v>141.8786</v>
      </c>
      <c r="O9" s="9">
        <v>0</v>
      </c>
      <c r="P9" s="9" t="s">
        <v>115</v>
      </c>
      <c r="Q9" s="9" t="s">
        <v>116</v>
      </c>
      <c r="R9" s="9" t="s">
        <v>110</v>
      </c>
    </row>
  </sheetData>
  <mergeCells count="31">
    <mergeCell ref="A1:R1"/>
    <mergeCell ref="A2:R2"/>
    <mergeCell ref="E3:G3"/>
    <mergeCell ref="I3:J3"/>
    <mergeCell ref="N3:O3"/>
    <mergeCell ref="A5:L5"/>
    <mergeCell ref="A3:A4"/>
    <mergeCell ref="A6:A7"/>
    <mergeCell ref="A8:A9"/>
    <mergeCell ref="B3:B4"/>
    <mergeCell ref="B6:B7"/>
    <mergeCell ref="B8:B9"/>
    <mergeCell ref="C3:C4"/>
    <mergeCell ref="C6:C7"/>
    <mergeCell ref="C8:C9"/>
    <mergeCell ref="D3:D4"/>
    <mergeCell ref="D6:D7"/>
    <mergeCell ref="D8:D9"/>
    <mergeCell ref="E6:E7"/>
    <mergeCell ref="E8:E9"/>
    <mergeCell ref="F6:F7"/>
    <mergeCell ref="F8:F9"/>
    <mergeCell ref="G6:G7"/>
    <mergeCell ref="G8:G9"/>
    <mergeCell ref="H3:H4"/>
    <mergeCell ref="K3:K4"/>
    <mergeCell ref="L3:L4"/>
    <mergeCell ref="M3:M4"/>
    <mergeCell ref="P3:P4"/>
    <mergeCell ref="Q3:Q4"/>
    <mergeCell ref="R3:R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分类汇总表</vt:lpstr>
      <vt:lpstr>入库项目申报表</vt:lpstr>
      <vt:lpstr>入库项目关键信息调整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杨万大</dc:creator>
  <cp:lastModifiedBy>杨万大</cp:lastModifiedBy>
  <dcterms:created xsi:type="dcterms:W3CDTF">2022-11-11T02:46:00Z</dcterms:created>
  <dcterms:modified xsi:type="dcterms:W3CDTF">2023-12-06T07:59:03Z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0771E6758B804AFB959CB807BFB3DBB2_13</vt:lpwstr>
  </property>
</Properties>
</file>