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<sst xmlns="http://schemas.openxmlformats.org/spreadsheetml/2006/main" count="28" uniqueCount="28">
  <si>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资阳区失业保险基金收支月报表</t>
  </si>
  <si>
    <t xml:space="preserve">                               险种
项目</t>
  </si>
  <si>
    <t>失业保险基金</t>
  </si>
  <si>
    <t>本月</t>
  </si>
  <si>
    <t>本年  累计</t>
  </si>
  <si>
    <t>一、社会保险基金收入</t>
  </si>
  <si>
    <t xml:space="preserve"> 1、自筹保险收入</t>
  </si>
  <si>
    <t xml:space="preserve"> 2、财政补贴收入</t>
  </si>
  <si>
    <t xml:space="preserve"> 3、上级补助收入</t>
  </si>
  <si>
    <t xml:space="preserve"> 4、其他收入</t>
  </si>
  <si>
    <t>二、社会保险基金支出</t>
  </si>
  <si>
    <t xml:space="preserve"> 1、保险金支出</t>
  </si>
  <si>
    <t xml:space="preserve"> 2、离休人员保险金支出</t>
  </si>
  <si>
    <t xml:space="preserve"> 3、丧葬抚恤补助支出</t>
  </si>
  <si>
    <t xml:space="preserve"> 4、培训介绍补贴支出</t>
  </si>
  <si>
    <t xml:space="preserve"> 5、转移及其他支出</t>
  </si>
  <si>
    <t xml:space="preserve"> 6、上解上级支出</t>
  </si>
  <si>
    <t>三、本月及本年结余</t>
  </si>
  <si>
    <t>四、上年结余</t>
  </si>
  <si>
    <t>五、累计结余</t>
  </si>
  <si>
    <t>附:</t>
  </si>
  <si>
    <t>实际参保缴费人数</t>
  </si>
  <si>
    <t>实际享受待遇人数</t>
  </si>
  <si>
    <t>银行存款及财政专户存款</t>
  </si>
  <si>
    <t>失业保险待遇标准</t>
  </si>
  <si>
    <t>2022年4月失业金发放标准由1242元/月上调为1395元/月。</t>
  </si>
  <si>
    <t>单位负责人:高峰</t>
  </si>
  <si>
    <t>制表人：刘诗遥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</si>
</sst>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华文中宋"/>
      <family val="0"/>
    </font>
    <font>
      <b/>
      <sz val="10"/>
      <name val="宋体"/>
      <family val="0"/>
    </font>
    <font>
      <sz val="10"/>
      <name val="Arial Unicode M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38"/>
        <xdr:cNvSpPr>
          <a:spLocks/>
        </xdr:cNvSpPr>
      </xdr:nvSpPr>
      <xdr:spPr>
        <a:xfrm>
          <a:off x="19050" y="952500"/>
          <a:ext cx="2667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="80" zoomScaleNormal="80" zoomScaleSheetLayoutView="100" workbookViewId="0" topLeftCell="A1">
      <selection activeCell="F19" sqref="F19"/>
    </sheetView>
  </sheetViews>
  <sheetFormatPr defaultColWidth="8.75390625" defaultRowHeight="14.25"/>
  <cols>
    <col min="1" max="1" width="35.25390625" style="4" customWidth="1"/>
    <col min="2" max="2" width="26.75390625" style="5" customWidth="1"/>
    <col min="3" max="3" width="25.125" style="5" customWidth="1"/>
  </cols>
  <sheetData>
    <row r="1" spans="1:3" ht="49.5" customHeight="1">
      <c r="A1" s="6" t="s">
        <v>0</v>
      </c>
      <c r="B1" s="6"/>
      <c r="C1" s="6"/>
    </row>
    <row r="2" spans="1:3" s="1" customFormat="1" ht="23.25" customHeight="1">
      <c r="A2" s="7">
        <v>45231</v>
      </c>
      <c r="B2" s="7"/>
      <c r="C2" s="7"/>
    </row>
    <row r="3" spans="1:3" s="1" customFormat="1" ht="27.75" customHeight="1">
      <c r="A3" s="8" t="s">
        <v>1</v>
      </c>
      <c r="B3" s="9" t="s">
        <v>2</v>
      </c>
      <c r="C3" s="10"/>
    </row>
    <row r="4" spans="1:3" s="1" customFormat="1" ht="27.75" customHeight="1">
      <c r="A4" s="11"/>
      <c r="B4" s="12" t="s">
        <v>3</v>
      </c>
      <c r="C4" s="13" t="s">
        <v>4</v>
      </c>
    </row>
    <row r="5" spans="1:3" s="1" customFormat="1" ht="27.75" customHeight="1">
      <c r="A5" s="14" t="s">
        <v>5</v>
      </c>
      <c r="B5" s="15">
        <f>SUM(B6:B9)</f>
        <v>275.88000000000005</v>
      </c>
      <c r="C5" s="15">
        <f>SUM(C6:C9)</f>
        <v>1136.77</v>
      </c>
    </row>
    <row r="6" spans="1:3" s="1" customFormat="1" ht="27.75" customHeight="1">
      <c r="A6" s="14" t="s">
        <v>6</v>
      </c>
      <c r="B6" s="15">
        <v>82.15</v>
      </c>
      <c r="C6" s="15">
        <f>61.3+63.13+74.14+66.43+76.27+147.39+91.83+45.92+104.81+82.15</f>
        <v>813.37</v>
      </c>
    </row>
    <row r="7" spans="1:3" s="1" customFormat="1" ht="27.75" customHeight="1">
      <c r="A7" s="16" t="s">
        <v>7</v>
      </c>
      <c r="B7" s="15"/>
      <c r="C7" s="15"/>
    </row>
    <row r="8" spans="1:3" s="1" customFormat="1" ht="27.75" customHeight="1">
      <c r="A8" s="16" t="s">
        <v>8</v>
      </c>
      <c r="B8" s="15">
        <v>191.93</v>
      </c>
      <c r="C8" s="15">
        <f>43.5+33.71+47+191.93</f>
        <v>316.14</v>
      </c>
    </row>
    <row r="9" spans="1:3" s="1" customFormat="1" ht="27.75" customHeight="1">
      <c r="A9" s="16" t="s">
        <v>9</v>
      </c>
      <c r="B9" s="15">
        <v>1.8</v>
      </c>
      <c r="C9" s="15">
        <f>1.81+0.44+1.8+0.3+1.11+1.8</f>
        <v>7.26</v>
      </c>
    </row>
    <row r="10" spans="1:3" s="1" customFormat="1" ht="27.75" customHeight="1">
      <c r="A10" s="16" t="s">
        <v>10</v>
      </c>
      <c r="B10" s="15">
        <f>SUM(B11:B16)</f>
        <v>217.01999999999998</v>
      </c>
      <c r="C10" s="15">
        <f>SUM(C11:C15)+C16</f>
        <v>3431.4700000000003</v>
      </c>
    </row>
    <row r="11" spans="1:3" s="1" customFormat="1" ht="27.75" customHeight="1">
      <c r="A11" s="16" t="s">
        <v>11</v>
      </c>
      <c r="B11" s="15">
        <v>34.73</v>
      </c>
      <c r="C11" s="15">
        <f>35.01+34.04+33.34+34.04+31.67+32.36+33.06+37.67+39.76+40.87+34.73</f>
        <v>386.55000000000007</v>
      </c>
    </row>
    <row r="12" spans="1:3" s="1" customFormat="1" ht="27.75" customHeight="1">
      <c r="A12" s="16" t="s">
        <v>12</v>
      </c>
      <c r="B12" s="15"/>
      <c r="C12" s="15"/>
    </row>
    <row r="13" spans="1:3" s="1" customFormat="1" ht="27.75" customHeight="1">
      <c r="A13" s="16" t="s">
        <v>13</v>
      </c>
      <c r="B13" s="15"/>
      <c r="C13" s="15"/>
    </row>
    <row r="14" spans="1:3" s="1" customFormat="1" ht="27.75" customHeight="1">
      <c r="A14" s="16" t="s">
        <v>14</v>
      </c>
      <c r="B14" s="15"/>
      <c r="C14" s="15"/>
    </row>
    <row r="15" spans="1:3" s="1" customFormat="1" ht="27.75" customHeight="1">
      <c r="A15" s="16" t="s">
        <v>15</v>
      </c>
      <c r="B15" s="15">
        <v>98.35</v>
      </c>
      <c r="C15" s="15">
        <f>24.41+2.13+27.79+13+11.94+11.14+0.65+9.34+10.1+10.36+98.35</f>
        <v>219.20999999999998</v>
      </c>
    </row>
    <row r="16" spans="1:3" s="1" customFormat="1" ht="27.75" customHeight="1">
      <c r="A16" s="16" t="s">
        <v>16</v>
      </c>
      <c r="B16" s="15">
        <v>83.94</v>
      </c>
      <c r="C16" s="15">
        <f>2497.86+92.12+46.98+104.81+83.94</f>
        <v>2825.71</v>
      </c>
    </row>
    <row r="17" spans="1:5" s="1" customFormat="1" ht="27.75" customHeight="1">
      <c r="A17" s="16" t="s">
        <v>17</v>
      </c>
      <c r="B17" s="15">
        <f>B5-B10</f>
        <v>58.86000000000007</v>
      </c>
      <c r="C17" s="15">
        <f>C5-C10</f>
        <v>-2294.7000000000003</v>
      </c>
      <c r="E17" s="2"/>
    </row>
    <row r="18" spans="1:3" s="1" customFormat="1" ht="27.75" customHeight="1">
      <c r="A18" s="16" t="s">
        <v>18</v>
      </c>
      <c r="B18" s="15"/>
      <c r="C18" s="15">
        <v>2412.59</v>
      </c>
    </row>
    <row r="19" spans="1:3" s="1" customFormat="1" ht="27.75" customHeight="1">
      <c r="A19" s="16" t="s">
        <v>19</v>
      </c>
      <c r="B19" s="15"/>
      <c r="C19" s="15">
        <f>C18+C17</f>
        <v>117.88999999999987</v>
      </c>
    </row>
    <row r="20" spans="1:3" s="2" customFormat="1" ht="27.75" customHeight="1">
      <c r="A20" s="17" t="s">
        <v>20</v>
      </c>
      <c r="B20" s="18"/>
      <c r="C20" s="18"/>
    </row>
    <row r="21" spans="1:33" s="3" customFormat="1" ht="27.75" customHeight="1">
      <c r="A21" s="16" t="s">
        <v>21</v>
      </c>
      <c r="B21" s="19">
        <v>27790</v>
      </c>
      <c r="C21" s="19">
        <v>27790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" customFormat="1" ht="27.75" customHeight="1">
      <c r="A22" s="16" t="s">
        <v>22</v>
      </c>
      <c r="B22" s="15">
        <v>249</v>
      </c>
      <c r="C22" s="15">
        <v>541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" s="1" customFormat="1" ht="27.75" customHeight="1">
      <c r="A23" s="20" t="s">
        <v>23</v>
      </c>
      <c r="B23" s="21">
        <f>C19</f>
        <v>117.88999999999987</v>
      </c>
      <c r="C23" s="22"/>
    </row>
    <row r="24" spans="1:33" s="1" customFormat="1" ht="27.75" customHeight="1">
      <c r="A24" s="20" t="s">
        <v>24</v>
      </c>
      <c r="B24" s="23" t="s">
        <v>25</v>
      </c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4" s="1" customFormat="1" ht="27.75" customHeight="1">
      <c r="A25" s="24" t="s">
        <v>26</v>
      </c>
      <c r="B25" s="25" t="s">
        <v>27</v>
      </c>
      <c r="C25" s="25"/>
      <c r="D25" s="26"/>
    </row>
    <row r="26" spans="1:4" s="1" customFormat="1" ht="27.75" customHeight="1">
      <c r="A26" s="24"/>
      <c r="B26" s="26"/>
      <c r="C26" s="26"/>
      <c r="D26" s="26"/>
    </row>
    <row r="27" spans="1:3" ht="27" customHeight="1">
      <c r="A27" s="27"/>
      <c r="B27" s="27"/>
      <c r="C27" s="27"/>
    </row>
  </sheetData>
  <sheetProtection/>
  <mergeCells count="7">
    <mergeCell ref="A1:C1"/>
    <mergeCell ref="A2:C2"/>
    <mergeCell ref="B3:C3"/>
    <mergeCell ref="B23:C23"/>
    <mergeCell ref="B25:C25"/>
    <mergeCell ref="A27:C27"/>
    <mergeCell ref="A3:A4"/>
  </mergeCells>
  <printOptions/>
  <pageMargins left="0.5118110236220472" right="0.15748031496062992" top="0.9448818897637796" bottom="0.3937007874015748" header="0.5118110236220472" footer="0.511811023622047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西瓜</cp:lastModifiedBy>
  <cp:lastPrinted>2022-09-09T00:55:47Z</cp:lastPrinted>
  <dcterms:created xsi:type="dcterms:W3CDTF">2007-01-31T02:20:10Z</dcterms:created>
  <dcterms:modified xsi:type="dcterms:W3CDTF">2023-12-01T03:13:30Z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2052-12.1.0.15712</vt:lpwstr>
  </property>
  <property fmtid="{D5CDD505-2E9C-101B-9397-08002B2CF9AE}" pid="5" name="I">
    <vt:lpwstr>6569FE1D5CBA4DE595053352D1EEC86A_13</vt:lpwstr>
  </property>
</Properties>
</file>