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2"/>
  </bookViews>
  <sheets>
    <sheet name="封面" sheetId="30" r:id="rId1"/>
    <sheet name="一般公共预算平衡 " sheetId="31" r:id="rId2"/>
    <sheet name="债券" sheetId="34" r:id="rId3"/>
    <sheet name="财力性转移支付方案" sheetId="32" r:id="rId4"/>
    <sheet name="预算稳定调节基金总表" sheetId="33" r:id="rId5"/>
  </sheets>
  <definedNames>
    <definedName name="_xlnm.Print_Titles" localSheetId="1">'一般公共预算平衡 '!$1:$5</definedName>
    <definedName name="_xlnm.Print_Area" localSheetId="4">预算稳定调节基金总表!$A$1:$C$6</definedName>
    <definedName name="_xlnm.Print_Titles" localSheetId="2">债券!$1:$4</definedName>
  </definedNames>
  <calcPr calcId="144525"/>
</workbook>
</file>

<file path=xl/sharedStrings.xml><?xml version="1.0" encoding="utf-8"?>
<sst xmlns="http://schemas.openxmlformats.org/spreadsheetml/2006/main" count="130" uniqueCount="107">
  <si>
    <t>资阳区人民政府</t>
  </si>
  <si>
    <t xml:space="preserve">  2O23 年 一 般 公 共 预 算 第 一 次 调 整 </t>
  </si>
  <si>
    <t>表1</t>
  </si>
  <si>
    <t>资阳区2023年一般公共预算收支平衡表</t>
  </si>
  <si>
    <t>单位：万元</t>
  </si>
  <si>
    <t>收              入</t>
  </si>
  <si>
    <t>支              出</t>
  </si>
  <si>
    <t>项               目</t>
  </si>
  <si>
    <t>年初预算</t>
  </si>
  <si>
    <t>第一次
调整预算</t>
  </si>
  <si>
    <t>调整预算变化</t>
  </si>
  <si>
    <t>一、一般公共预算地方收入</t>
  </si>
  <si>
    <t>一、一般公共预算支出</t>
  </si>
  <si>
    <t>二、上级补助收入</t>
  </si>
  <si>
    <t xml:space="preserve">    区级财力安排支出</t>
  </si>
  <si>
    <t xml:space="preserve">   1、返还性收入</t>
  </si>
  <si>
    <t xml:space="preserve">    上级提前下达专项用途的转移支付安排</t>
  </si>
  <si>
    <t xml:space="preserve">      消费税和增值税税收返还</t>
  </si>
  <si>
    <t xml:space="preserve">    新增一般债券支出</t>
  </si>
  <si>
    <t xml:space="preserve">      所得税基数返还</t>
  </si>
  <si>
    <t>二、上解支出</t>
  </si>
  <si>
    <t xml:space="preserve">        其他税收返还</t>
  </si>
  <si>
    <t xml:space="preserve">    体制上解</t>
  </si>
  <si>
    <t xml:space="preserve">   2、一般性转移支付收入</t>
  </si>
  <si>
    <t xml:space="preserve">    专项上解</t>
  </si>
  <si>
    <t xml:space="preserve">      体制补助收入</t>
  </si>
  <si>
    <t xml:space="preserve">    出口退税上解</t>
  </si>
  <si>
    <t xml:space="preserve">      均衡性转移支付补助</t>
  </si>
  <si>
    <t>三、补充预算稳定调节基金</t>
  </si>
  <si>
    <t xml:space="preserve">      县级基本财力保障机制奖补资金</t>
  </si>
  <si>
    <t>四、调出资金</t>
  </si>
  <si>
    <t xml:space="preserve">      调整工资转移支付补助收入</t>
  </si>
  <si>
    <t>五、结转下年支出</t>
  </si>
  <si>
    <t xml:space="preserve">      农村税费改革补助收入</t>
  </si>
  <si>
    <t>六、地方政府债券还本支出</t>
  </si>
  <si>
    <t xml:space="preserve">      结算补助收入</t>
  </si>
  <si>
    <t xml:space="preserve">      农村综合改革转移支付收入</t>
  </si>
  <si>
    <t xml:space="preserve">      其他一般性转移支付收入</t>
  </si>
  <si>
    <t xml:space="preserve">      财力性转移支付增量</t>
  </si>
  <si>
    <t xml:space="preserve">      市对区补助收入</t>
  </si>
  <si>
    <t xml:space="preserve">      专项用途一般性转移支付</t>
  </si>
  <si>
    <t xml:space="preserve">   3、专项转移支付收入</t>
  </si>
  <si>
    <t>三、新增债券转贷收入</t>
  </si>
  <si>
    <t>四、上年结转</t>
  </si>
  <si>
    <t>五、调入预算稳定调节基金</t>
  </si>
  <si>
    <t>六、调入资金</t>
  </si>
  <si>
    <t>七、再融资一般债券转贷收入</t>
  </si>
  <si>
    <t>一般公共预算收入合计</t>
  </si>
  <si>
    <t>一般公共预算支出合计</t>
  </si>
  <si>
    <t>备注：财力性转移支付增量：湘财预[2022]0326号3341万元，湘财预[2022]0322号575万元，湘财预[2023]0094号2310万元，湘财预[2022]0098号101万元，预计增量1510万元</t>
  </si>
  <si>
    <t>表2</t>
  </si>
  <si>
    <t>资阳区2023年地方政府新增债券资金使用方案</t>
  </si>
  <si>
    <t>预算单位</t>
  </si>
  <si>
    <t>项           目</t>
  </si>
  <si>
    <t>金    额</t>
  </si>
  <si>
    <t>上级文号</t>
  </si>
  <si>
    <t>备    注</t>
  </si>
  <si>
    <t>益阳市资阳区卫健局</t>
  </si>
  <si>
    <t>新冠感染重症救治和转运能力提升</t>
  </si>
  <si>
    <t>湘财预[2023]49号</t>
  </si>
  <si>
    <t>一般预算</t>
  </si>
  <si>
    <t>益阳市资阳区交通局</t>
  </si>
  <si>
    <t>农村公路</t>
  </si>
  <si>
    <t>益阳市资阳区住房和城乡建设局（各乡镇）</t>
  </si>
  <si>
    <t>乡镇社会事业建设“六个一”工程</t>
  </si>
  <si>
    <t>益阳市资阳区住房和城乡建设局</t>
  </si>
  <si>
    <t>中心城区“三微”项目建设</t>
  </si>
  <si>
    <t>益阳市资阳区委宣传部</t>
  </si>
  <si>
    <t>新时代文明实践中心建设</t>
  </si>
  <si>
    <t>益阳市资阳区公路养护中心</t>
  </si>
  <si>
    <t>农村公路安防工程设施建设</t>
  </si>
  <si>
    <t>益阳市资阳区民政局（各乡镇）</t>
  </si>
  <si>
    <t>公墓建设</t>
  </si>
  <si>
    <t>城市更新建设</t>
  </si>
  <si>
    <t>公共卫生体系建设</t>
  </si>
  <si>
    <t>湘财预[2023]93号</t>
  </si>
  <si>
    <t>益阳市资阳区发展集团有限公司</t>
  </si>
  <si>
    <t>老旧小区改造</t>
  </si>
  <si>
    <t>卫生院建设</t>
  </si>
  <si>
    <t>乡村振兴各实施单位</t>
  </si>
  <si>
    <t>乡村振兴</t>
  </si>
  <si>
    <t>益阳市资阳区教育局</t>
  </si>
  <si>
    <t>教育建设</t>
  </si>
  <si>
    <t>益阳市资阳区财政局</t>
  </si>
  <si>
    <t>项目建设</t>
  </si>
  <si>
    <t>益阳市资阳区水利局</t>
  </si>
  <si>
    <t>小水库除险加固</t>
  </si>
  <si>
    <t>一般债券小计</t>
  </si>
  <si>
    <t>湖南益阳长春经济开发区管理委员会</t>
  </si>
  <si>
    <t>长春经开区新材料产业园配套基础设施项目</t>
  </si>
  <si>
    <t>基金预算</t>
  </si>
  <si>
    <t>长春经开区电子产业园污水处理厂及配套设施项目</t>
  </si>
  <si>
    <t>资阳区乡镇污水处理厂及配套设施项目</t>
  </si>
  <si>
    <t>益阳市资阳区交通运输局</t>
  </si>
  <si>
    <t>资阳区智慧停车场</t>
  </si>
  <si>
    <t>专项债券小计</t>
  </si>
  <si>
    <t>合计</t>
  </si>
  <si>
    <t>备注：上级文件要求按照预算法规定，新增债券资金用于公益性资本支出</t>
  </si>
  <si>
    <t>资阳区2023年财力性转移支付资金使用方案</t>
  </si>
  <si>
    <t>疫情防控</t>
  </si>
  <si>
    <t>湘财预[2023]94号</t>
  </si>
  <si>
    <t>合    计</t>
  </si>
  <si>
    <t>资阳区2023年调入预算稳定调节基金使用方案</t>
  </si>
  <si>
    <t>项     目</t>
  </si>
  <si>
    <t>备注</t>
  </si>
  <si>
    <t>按原用途安排使用</t>
  </si>
  <si>
    <t>社会保障、教育、乡村振兴、城市建设等重点项目支出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</si>
</sst>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3"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sz val="18"/>
      <name val="方正小标宋简体"/>
      <charset val="134"/>
    </font>
    <font>
      <sz val="12"/>
      <name val="宋体"/>
      <charset val="134"/>
    </font>
    <font>
      <sz val="36"/>
      <name val="宋体"/>
      <charset val="134"/>
    </font>
    <font>
      <b/>
      <sz val="26"/>
      <name val="黑体"/>
      <charset val="134"/>
    </font>
    <font>
      <b/>
      <sz val="20"/>
      <name val="黑体"/>
      <charset val="134"/>
    </font>
    <font>
      <sz val="18"/>
      <name val="宋体"/>
      <charset val="134"/>
    </font>
    <font>
      <sz val="16"/>
      <name val="宋体"/>
      <charset val="134"/>
    </font>
    <font>
      <b/>
      <sz val="1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57" fontId="2" fillId="0" borderId="0" xfId="49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5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57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预算执行2000预算200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21"/>
  <sheetViews>
    <sheetView workbookViewId="0">
      <selection activeCell="I12" sqref="H12:I12"/>
    </sheetView>
  </sheetViews>
  <sheetFormatPr defaultColWidth="9" defaultRowHeight="15.6"/>
  <cols>
    <col min="1" max="5" width="9" style="37"/>
    <col min="6" max="6" width="15.75" style="37"/>
    <col min="7" max="9" width="9" style="37"/>
    <col min="10" max="10" width="26.1296296296296" style="37" customWidth="1"/>
    <col min="11" max="16384" width="9" style="37"/>
  </cols>
  <sheetData>
    <row r="2" spans="10:10">
      <c r="J2" s="45"/>
    </row>
    <row r="3" spans="10:10">
      <c r="J3" s="45"/>
    </row>
    <row r="6" ht="45" spans="6:6">
      <c r="F6" s="38" t="s">
        <v>0</v>
      </c>
    </row>
    <row r="9" ht="33.75" customHeight="1" spans="2:10">
      <c r="B9" s="39" t="s">
        <v>1</v>
      </c>
      <c r="C9" s="39"/>
      <c r="D9" s="39"/>
      <c r="E9" s="39"/>
      <c r="F9" s="39"/>
      <c r="G9" s="39"/>
      <c r="H9" s="39"/>
      <c r="I9" s="39"/>
      <c r="J9" s="39"/>
    </row>
    <row r="11" ht="25.8" spans="6:6">
      <c r="F11" s="40"/>
    </row>
    <row r="19" spans="5:9">
      <c r="E19" s="41">
        <v>45139</v>
      </c>
      <c r="F19" s="42"/>
      <c r="G19" s="42"/>
      <c r="H19" s="42"/>
      <c r="I19" s="42"/>
    </row>
    <row r="20" ht="22.2" spans="6:6">
      <c r="F20" s="43"/>
    </row>
    <row r="21" ht="20.4" spans="6:6">
      <c r="F21" s="44"/>
    </row>
  </sheetData>
  <mergeCells count="2">
    <mergeCell ref="B9:J9"/>
    <mergeCell ref="E19:I19"/>
  </mergeCells>
  <printOptions horizontalCentered="1"/>
  <pageMargins left="0.629861111111111" right="0.590277777777778" top="0.984027777777778" bottom="0.786805555555556" header="0.511805555555556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zoomScale="150" zoomScaleNormal="150" zoomScaleSheetLayoutView="60" workbookViewId="0">
      <pane xSplit="1" ySplit="5" topLeftCell="B31" activePane="bottomRight" state="frozen"/>
      <selection/>
      <selection pane="topRight"/>
      <selection pane="bottomLeft"/>
      <selection pane="bottomRight" activeCell="E33" sqref="E33"/>
    </sheetView>
  </sheetViews>
  <sheetFormatPr defaultColWidth="9" defaultRowHeight="10.8"/>
  <cols>
    <col min="1" max="1" width="33.5" style="2" customWidth="1"/>
    <col min="2" max="4" width="11.6296296296296" style="2" customWidth="1"/>
    <col min="5" max="5" width="33.1296296296296" style="2" customWidth="1"/>
    <col min="6" max="8" width="11.6296296296296" style="2" customWidth="1"/>
    <col min="9" max="16382" width="9" style="2"/>
    <col min="16383" max="16384" width="9" style="3"/>
  </cols>
  <sheetData>
    <row r="1" s="2" customFormat="1" spans="1:1">
      <c r="A1" s="2" t="s">
        <v>2</v>
      </c>
    </row>
    <row r="2" s="1" customFormat="1" ht="27" customHeight="1" spans="1:13">
      <c r="A2" s="4" t="s">
        <v>3</v>
      </c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</row>
    <row r="3" s="2" customFormat="1" ht="15" customHeight="1" spans="3:8">
      <c r="C3" s="29"/>
      <c r="D3" s="29"/>
      <c r="E3" s="29"/>
      <c r="H3" s="30" t="s">
        <v>4</v>
      </c>
    </row>
    <row r="4" s="2" customFormat="1" ht="27" customHeight="1" spans="1:8">
      <c r="A4" s="31" t="s">
        <v>5</v>
      </c>
      <c r="B4" s="32"/>
      <c r="C4" s="32"/>
      <c r="D4" s="33"/>
      <c r="E4" s="10" t="s">
        <v>6</v>
      </c>
      <c r="F4" s="10"/>
      <c r="G4" s="10"/>
      <c r="H4" s="10"/>
    </row>
    <row r="5" s="28" customFormat="1" ht="27" customHeight="1" spans="1:8">
      <c r="A5" s="11" t="s">
        <v>7</v>
      </c>
      <c r="B5" s="11" t="s">
        <v>8</v>
      </c>
      <c r="C5" s="11" t="s">
        <v>9</v>
      </c>
      <c r="D5" s="11" t="s">
        <v>10</v>
      </c>
      <c r="E5" s="11" t="s">
        <v>7</v>
      </c>
      <c r="F5" s="11" t="s">
        <v>8</v>
      </c>
      <c r="G5" s="11" t="s">
        <v>9</v>
      </c>
      <c r="H5" s="11" t="s">
        <v>10</v>
      </c>
    </row>
    <row r="6" s="2" customFormat="1" ht="27" customHeight="1" spans="1:8">
      <c r="A6" s="14" t="s">
        <v>11</v>
      </c>
      <c r="B6" s="14">
        <v>45027</v>
      </c>
      <c r="C6" s="14">
        <v>48395</v>
      </c>
      <c r="D6" s="14">
        <f>C6-B6</f>
        <v>3368</v>
      </c>
      <c r="E6" s="14" t="s">
        <v>12</v>
      </c>
      <c r="F6" s="14">
        <f>F7+F8+F9</f>
        <v>275089</v>
      </c>
      <c r="G6" s="34">
        <f>G7+G8+G9</f>
        <v>298961</v>
      </c>
      <c r="H6" s="34">
        <f>G6-F6</f>
        <v>23872</v>
      </c>
    </row>
    <row r="7" s="2" customFormat="1" ht="27" customHeight="1" spans="1:8">
      <c r="A7" s="14" t="s">
        <v>13</v>
      </c>
      <c r="B7" s="14">
        <f>B8+B12+B24</f>
        <v>205524</v>
      </c>
      <c r="C7" s="14">
        <f>C8+C12+C24</f>
        <v>222203</v>
      </c>
      <c r="D7" s="14">
        <f>C7-B7</f>
        <v>16679</v>
      </c>
      <c r="E7" s="14" t="s">
        <v>14</v>
      </c>
      <c r="F7" s="14">
        <v>180746</v>
      </c>
      <c r="G7" s="34">
        <v>188869</v>
      </c>
      <c r="H7" s="34">
        <f>G7-F7</f>
        <v>8123</v>
      </c>
    </row>
    <row r="8" s="2" customFormat="1" ht="27" customHeight="1" spans="1:8">
      <c r="A8" s="14" t="s">
        <v>15</v>
      </c>
      <c r="B8" s="14">
        <f>B9+B10+B11</f>
        <v>4693</v>
      </c>
      <c r="C8" s="14">
        <f>C9+C10+C11</f>
        <v>4693</v>
      </c>
      <c r="D8" s="14"/>
      <c r="E8" s="14" t="s">
        <v>16</v>
      </c>
      <c r="F8" s="14">
        <v>94343</v>
      </c>
      <c r="G8" s="14">
        <v>94343</v>
      </c>
      <c r="H8" s="14"/>
    </row>
    <row r="9" s="2" customFormat="1" ht="27" customHeight="1" spans="1:8">
      <c r="A9" s="14" t="s">
        <v>17</v>
      </c>
      <c r="B9" s="14">
        <v>1641</v>
      </c>
      <c r="C9" s="14">
        <v>1641</v>
      </c>
      <c r="D9" s="14"/>
      <c r="E9" s="14" t="s">
        <v>18</v>
      </c>
      <c r="F9" s="14"/>
      <c r="G9" s="14">
        <v>15749</v>
      </c>
      <c r="H9" s="14">
        <f>G9-F9</f>
        <v>15749</v>
      </c>
    </row>
    <row r="10" s="2" customFormat="1" ht="27" customHeight="1" spans="1:8">
      <c r="A10" s="14" t="s">
        <v>19</v>
      </c>
      <c r="B10" s="14">
        <v>492</v>
      </c>
      <c r="C10" s="34">
        <v>492</v>
      </c>
      <c r="D10" s="34"/>
      <c r="E10" s="14" t="s">
        <v>20</v>
      </c>
      <c r="F10" s="14">
        <v>14215</v>
      </c>
      <c r="G10" s="14">
        <f>G11+G12+G13</f>
        <v>14215</v>
      </c>
      <c r="H10" s="14"/>
    </row>
    <row r="11" s="2" customFormat="1" ht="27" customHeight="1" spans="1:8">
      <c r="A11" s="14" t="s">
        <v>21</v>
      </c>
      <c r="B11" s="14">
        <v>2560</v>
      </c>
      <c r="C11" s="34">
        <v>2560</v>
      </c>
      <c r="D11" s="34"/>
      <c r="E11" s="14" t="s">
        <v>22</v>
      </c>
      <c r="F11" s="14"/>
      <c r="G11" s="14"/>
      <c r="H11" s="14"/>
    </row>
    <row r="12" s="2" customFormat="1" ht="27" customHeight="1" spans="1:8">
      <c r="A12" s="14" t="s">
        <v>23</v>
      </c>
      <c r="B12" s="14">
        <f>SUM(B13:B23)</f>
        <v>170666</v>
      </c>
      <c r="C12" s="34">
        <f>SUM(C13:C23)</f>
        <v>187345</v>
      </c>
      <c r="D12" s="34">
        <f>C12-B12</f>
        <v>16679</v>
      </c>
      <c r="E12" s="14" t="s">
        <v>24</v>
      </c>
      <c r="F12" s="14">
        <v>13756</v>
      </c>
      <c r="G12" s="14">
        <v>13756</v>
      </c>
      <c r="H12" s="14"/>
    </row>
    <row r="13" s="2" customFormat="1" ht="27" customHeight="1" spans="1:8">
      <c r="A13" s="14" t="s">
        <v>25</v>
      </c>
      <c r="B13" s="14"/>
      <c r="C13" s="34"/>
      <c r="D13" s="34"/>
      <c r="E13" s="14" t="s">
        <v>26</v>
      </c>
      <c r="F13" s="14">
        <v>459</v>
      </c>
      <c r="G13" s="14">
        <v>459</v>
      </c>
      <c r="H13" s="14"/>
    </row>
    <row r="14" s="2" customFormat="1" ht="27" customHeight="1" spans="1:8">
      <c r="A14" s="14" t="s">
        <v>27</v>
      </c>
      <c r="B14" s="14">
        <v>35947</v>
      </c>
      <c r="C14" s="34">
        <v>55972</v>
      </c>
      <c r="D14" s="34">
        <f>C14-B14</f>
        <v>20025</v>
      </c>
      <c r="E14" s="14" t="s">
        <v>28</v>
      </c>
      <c r="F14" s="14"/>
      <c r="G14" s="14">
        <v>48928</v>
      </c>
      <c r="H14" s="14">
        <f>G14-F14</f>
        <v>48928</v>
      </c>
    </row>
    <row r="15" s="2" customFormat="1" ht="27" customHeight="1" spans="1:8">
      <c r="A15" s="14" t="s">
        <v>29</v>
      </c>
      <c r="B15" s="14">
        <v>11631</v>
      </c>
      <c r="C15" s="34">
        <v>17433</v>
      </c>
      <c r="D15" s="34">
        <f>C15-B15</f>
        <v>5802</v>
      </c>
      <c r="E15" s="14" t="s">
        <v>30</v>
      </c>
      <c r="F15" s="14"/>
      <c r="G15" s="14"/>
      <c r="H15" s="14"/>
    </row>
    <row r="16" s="2" customFormat="1" ht="27" customHeight="1" spans="1:8">
      <c r="A16" s="14" t="s">
        <v>31</v>
      </c>
      <c r="B16" s="14">
        <v>11635</v>
      </c>
      <c r="C16" s="34">
        <v>12137</v>
      </c>
      <c r="D16" s="34">
        <f>C16-B16</f>
        <v>502</v>
      </c>
      <c r="E16" s="14" t="s">
        <v>32</v>
      </c>
      <c r="F16" s="14"/>
      <c r="G16" s="14"/>
      <c r="H16" s="14"/>
    </row>
    <row r="17" s="2" customFormat="1" ht="27" customHeight="1" spans="1:8">
      <c r="A17" s="14" t="s">
        <v>33</v>
      </c>
      <c r="B17" s="14">
        <v>4390</v>
      </c>
      <c r="C17" s="34">
        <v>4390</v>
      </c>
      <c r="D17" s="34"/>
      <c r="E17" s="14" t="s">
        <v>34</v>
      </c>
      <c r="F17" s="14"/>
      <c r="G17" s="14"/>
      <c r="H17" s="14"/>
    </row>
    <row r="18" s="2" customFormat="1" ht="27" customHeight="1" spans="1:8">
      <c r="A18" s="14" t="s">
        <v>35</v>
      </c>
      <c r="B18" s="14">
        <v>3283</v>
      </c>
      <c r="C18" s="34">
        <v>3283</v>
      </c>
      <c r="D18" s="34"/>
      <c r="E18" s="14"/>
      <c r="F18" s="14"/>
      <c r="G18" s="14"/>
      <c r="H18" s="14"/>
    </row>
    <row r="19" s="2" customFormat="1" ht="27" customHeight="1" spans="1:8">
      <c r="A19" s="14" t="s">
        <v>36</v>
      </c>
      <c r="B19" s="14">
        <v>236</v>
      </c>
      <c r="C19" s="34">
        <v>236</v>
      </c>
      <c r="D19" s="34"/>
      <c r="E19" s="14"/>
      <c r="F19" s="14"/>
      <c r="G19" s="14"/>
      <c r="H19" s="14"/>
    </row>
    <row r="20" s="2" customFormat="1" ht="27" customHeight="1" spans="1:8">
      <c r="A20" s="14" t="s">
        <v>37</v>
      </c>
      <c r="B20" s="14">
        <v>2246</v>
      </c>
      <c r="C20" s="34">
        <v>2246</v>
      </c>
      <c r="D20" s="34"/>
      <c r="E20" s="14"/>
      <c r="F20" s="14"/>
      <c r="G20" s="14"/>
      <c r="H20" s="14"/>
    </row>
    <row r="21" s="2" customFormat="1" ht="27" customHeight="1" spans="1:8">
      <c r="A21" s="14" t="s">
        <v>38</v>
      </c>
      <c r="B21" s="14">
        <v>20000</v>
      </c>
      <c r="C21" s="34">
        <v>7837</v>
      </c>
      <c r="D21" s="34">
        <f>C21-B21</f>
        <v>-12163</v>
      </c>
      <c r="E21" s="14"/>
      <c r="F21" s="14"/>
      <c r="G21" s="14"/>
      <c r="H21" s="14"/>
    </row>
    <row r="22" s="2" customFormat="1" ht="27" customHeight="1" spans="1:8">
      <c r="A22" s="14" t="s">
        <v>39</v>
      </c>
      <c r="B22" s="14">
        <v>17120</v>
      </c>
      <c r="C22" s="34">
        <v>19633</v>
      </c>
      <c r="D22" s="34">
        <f>C22-B22</f>
        <v>2513</v>
      </c>
      <c r="E22" s="14"/>
      <c r="F22" s="14"/>
      <c r="G22" s="14"/>
      <c r="H22" s="14"/>
    </row>
    <row r="23" s="2" customFormat="1" ht="27" customHeight="1" spans="1:8">
      <c r="A23" s="14" t="s">
        <v>40</v>
      </c>
      <c r="B23" s="14">
        <v>64178</v>
      </c>
      <c r="C23" s="14">
        <v>64178</v>
      </c>
      <c r="D23" s="14"/>
      <c r="E23" s="14"/>
      <c r="F23" s="14"/>
      <c r="G23" s="14"/>
      <c r="H23" s="14"/>
    </row>
    <row r="24" s="2" customFormat="1" ht="27" customHeight="1" spans="1:8">
      <c r="A24" s="14" t="s">
        <v>41</v>
      </c>
      <c r="B24" s="14">
        <v>30165</v>
      </c>
      <c r="C24" s="14">
        <v>30165</v>
      </c>
      <c r="D24" s="14"/>
      <c r="E24" s="14"/>
      <c r="F24" s="14"/>
      <c r="G24" s="14"/>
      <c r="H24" s="14"/>
    </row>
    <row r="25" s="2" customFormat="1" ht="27" customHeight="1" spans="1:8">
      <c r="A25" s="14" t="s">
        <v>42</v>
      </c>
      <c r="B25" s="14"/>
      <c r="C25" s="14">
        <v>15749</v>
      </c>
      <c r="D25" s="14">
        <f>C25-B25</f>
        <v>15749</v>
      </c>
      <c r="E25" s="14"/>
      <c r="F25" s="14"/>
      <c r="G25" s="14"/>
      <c r="H25" s="14"/>
    </row>
    <row r="26" s="2" customFormat="1" ht="27" customHeight="1" spans="1:8">
      <c r="A26" s="14" t="s">
        <v>43</v>
      </c>
      <c r="B26" s="14"/>
      <c r="C26" s="14"/>
      <c r="D26" s="14"/>
      <c r="E26" s="14"/>
      <c r="F26" s="14"/>
      <c r="G26" s="14"/>
      <c r="H26" s="14"/>
    </row>
    <row r="27" s="2" customFormat="1" ht="27" customHeight="1" spans="1:8">
      <c r="A27" s="14" t="s">
        <v>44</v>
      </c>
      <c r="B27" s="14"/>
      <c r="C27" s="14">
        <v>37004</v>
      </c>
      <c r="D27" s="14">
        <f>C27-B27</f>
        <v>37004</v>
      </c>
      <c r="E27" s="14"/>
      <c r="F27" s="14"/>
      <c r="G27" s="14"/>
      <c r="H27" s="14"/>
    </row>
    <row r="28" s="2" customFormat="1" ht="27" customHeight="1" spans="1:8">
      <c r="A28" s="14" t="s">
        <v>45</v>
      </c>
      <c r="B28" s="14">
        <v>38753</v>
      </c>
      <c r="C28" s="14">
        <v>38753</v>
      </c>
      <c r="D28" s="14"/>
      <c r="E28" s="14"/>
      <c r="F28" s="14"/>
      <c r="G28" s="14"/>
      <c r="H28" s="14"/>
    </row>
    <row r="29" s="2" customFormat="1" ht="27" customHeight="1" spans="1:8">
      <c r="A29" s="14" t="s">
        <v>46</v>
      </c>
      <c r="B29" s="14"/>
      <c r="C29" s="14"/>
      <c r="D29" s="14"/>
      <c r="E29" s="14"/>
      <c r="F29" s="14"/>
      <c r="G29" s="14"/>
      <c r="H29" s="14"/>
    </row>
    <row r="30" s="2" customFormat="1" ht="27" customHeight="1" spans="1:8">
      <c r="A30" s="10" t="s">
        <v>47</v>
      </c>
      <c r="B30" s="14">
        <f>B6+B7+B25+B26+B27+B28+B29</f>
        <v>289304</v>
      </c>
      <c r="C30" s="14">
        <f>C6+C7+C25+C26+C27+C28+C29</f>
        <v>362104</v>
      </c>
      <c r="D30" s="14">
        <f>C30-B30</f>
        <v>72800</v>
      </c>
      <c r="E30" s="10" t="s">
        <v>48</v>
      </c>
      <c r="F30" s="14">
        <f>F6+F10+F14+F15+F16+F17</f>
        <v>289304</v>
      </c>
      <c r="G30" s="14">
        <f>G6+G10+G14+G15+G16+G17</f>
        <v>362104</v>
      </c>
      <c r="H30" s="14">
        <f>G30-F30</f>
        <v>72800</v>
      </c>
    </row>
    <row r="31" s="2" customFormat="1" ht="27" customHeight="1" spans="1:8">
      <c r="A31" s="35" t="s">
        <v>49</v>
      </c>
      <c r="B31" s="35"/>
      <c r="C31" s="35"/>
      <c r="D31" s="35"/>
      <c r="E31" s="35"/>
      <c r="F31" s="35"/>
      <c r="G31" s="35"/>
      <c r="H31" s="35"/>
    </row>
    <row r="32" s="2" customFormat="1" ht="20.5" customHeight="1" spans="1:8">
      <c r="A32" s="36"/>
      <c r="B32" s="27"/>
      <c r="C32" s="27"/>
      <c r="D32" s="27"/>
      <c r="E32" s="27"/>
      <c r="F32" s="27"/>
      <c r="G32" s="27"/>
      <c r="H32" s="27"/>
    </row>
    <row r="33" s="2" customFormat="1" ht="15" customHeight="1" spans="1:8">
      <c r="A33" s="36"/>
      <c r="B33" s="36"/>
      <c r="C33" s="36"/>
      <c r="D33" s="36"/>
      <c r="E33" s="36"/>
      <c r="F33" s="36"/>
      <c r="G33" s="36"/>
      <c r="H33" s="36"/>
    </row>
    <row r="34" s="2" customFormat="1" ht="15" customHeight="1" spans="1:8">
      <c r="A34" s="27"/>
      <c r="B34" s="27"/>
      <c r="C34" s="27"/>
      <c r="D34" s="27"/>
      <c r="E34" s="27"/>
      <c r="F34" s="27"/>
      <c r="G34" s="27"/>
      <c r="H34" s="27"/>
    </row>
    <row r="35" s="2" customFormat="1" ht="15" customHeight="1" spans="1:8">
      <c r="A35" s="27"/>
      <c r="B35" s="27"/>
      <c r="C35" s="27"/>
      <c r="D35" s="27"/>
      <c r="E35" s="27"/>
      <c r="F35" s="27"/>
      <c r="G35" s="27"/>
      <c r="H35" s="27"/>
    </row>
    <row r="36" s="2" customFormat="1" ht="15" customHeight="1"/>
    <row r="37" s="2" customFormat="1" ht="15" customHeight="1"/>
  </sheetData>
  <mergeCells count="5">
    <mergeCell ref="A2:H2"/>
    <mergeCell ref="C3:E3"/>
    <mergeCell ref="A4:D4"/>
    <mergeCell ref="E4:H4"/>
    <mergeCell ref="A31:H3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view="pageBreakPreview" zoomScaleNormal="100" workbookViewId="0">
      <selection activeCell="A9" sqref="A9"/>
    </sheetView>
  </sheetViews>
  <sheetFormatPr defaultColWidth="9" defaultRowHeight="10.8"/>
  <cols>
    <col min="1" max="1" width="36" style="2" customWidth="1"/>
    <col min="2" max="2" width="51.5" style="2" customWidth="1"/>
    <col min="3" max="3" width="15.3796296296296" style="6" customWidth="1"/>
    <col min="4" max="4" width="17" style="2" customWidth="1"/>
    <col min="5" max="5" width="16.3796296296296" style="2" customWidth="1"/>
    <col min="6" max="16384" width="9" style="2"/>
  </cols>
  <sheetData>
    <row r="1" s="2" customFormat="1" spans="1:3">
      <c r="A1" s="2" t="s">
        <v>50</v>
      </c>
      <c r="C1" s="6"/>
    </row>
    <row r="2" s="1" customFormat="1" ht="27" customHeight="1" spans="1:15">
      <c r="A2" s="4" t="s">
        <v>51</v>
      </c>
      <c r="B2" s="4"/>
      <c r="C2" s="15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</row>
    <row r="3" s="2" customFormat="1" ht="15" customHeight="1" spans="1:5">
      <c r="A3" s="5"/>
      <c r="B3" s="5"/>
      <c r="C3" s="6"/>
      <c r="D3" s="5"/>
      <c r="E3" s="6" t="s">
        <v>4</v>
      </c>
    </row>
    <row r="4" s="2" customFormat="1" ht="22.5" customHeight="1" spans="1:5">
      <c r="A4" s="7" t="s">
        <v>52</v>
      </c>
      <c r="B4" s="7" t="s">
        <v>53</v>
      </c>
      <c r="C4" s="7" t="s">
        <v>54</v>
      </c>
      <c r="D4" s="7" t="s">
        <v>55</v>
      </c>
      <c r="E4" s="7" t="s">
        <v>56</v>
      </c>
    </row>
    <row r="5" s="2" customFormat="1" ht="22.5" customHeight="1" spans="1:5">
      <c r="A5" s="16" t="s">
        <v>57</v>
      </c>
      <c r="B5" s="7" t="s">
        <v>58</v>
      </c>
      <c r="C5" s="12">
        <v>349</v>
      </c>
      <c r="D5" s="11" t="s">
        <v>59</v>
      </c>
      <c r="E5" s="17" t="s">
        <v>60</v>
      </c>
    </row>
    <row r="6" s="2" customFormat="1" ht="22.5" customHeight="1" spans="1:5">
      <c r="A6" s="16" t="s">
        <v>61</v>
      </c>
      <c r="B6" s="18" t="s">
        <v>62</v>
      </c>
      <c r="C6" s="13">
        <v>138</v>
      </c>
      <c r="D6" s="11"/>
      <c r="E6" s="19"/>
    </row>
    <row r="7" s="2" customFormat="1" ht="22.5" customHeight="1" spans="1:5">
      <c r="A7" s="16" t="s">
        <v>63</v>
      </c>
      <c r="B7" s="20" t="s">
        <v>64</v>
      </c>
      <c r="C7" s="12">
        <v>500</v>
      </c>
      <c r="D7" s="11"/>
      <c r="E7" s="19"/>
    </row>
    <row r="8" s="2" customFormat="1" ht="22.5" customHeight="1" spans="1:5">
      <c r="A8" s="16" t="s">
        <v>65</v>
      </c>
      <c r="B8" s="10" t="s">
        <v>66</v>
      </c>
      <c r="C8" s="12">
        <v>460</v>
      </c>
      <c r="D8" s="11"/>
      <c r="E8" s="19"/>
    </row>
    <row r="9" s="2" customFormat="1" ht="22.5" customHeight="1" spans="1:5">
      <c r="A9" s="16" t="s">
        <v>67</v>
      </c>
      <c r="B9" s="10" t="s">
        <v>68</v>
      </c>
      <c r="C9" s="12">
        <v>100</v>
      </c>
      <c r="D9" s="11"/>
      <c r="E9" s="19"/>
    </row>
    <row r="10" s="2" customFormat="1" ht="22.5" customHeight="1" spans="1:5">
      <c r="A10" s="16" t="s">
        <v>69</v>
      </c>
      <c r="B10" s="10" t="s">
        <v>70</v>
      </c>
      <c r="C10" s="12">
        <v>100</v>
      </c>
      <c r="D10" s="11"/>
      <c r="E10" s="19"/>
    </row>
    <row r="11" s="2" customFormat="1" ht="22.5" customHeight="1" spans="1:5">
      <c r="A11" s="16" t="s">
        <v>71</v>
      </c>
      <c r="B11" s="10" t="s">
        <v>72</v>
      </c>
      <c r="C11" s="12">
        <v>350</v>
      </c>
      <c r="D11" s="11"/>
      <c r="E11" s="19"/>
    </row>
    <row r="12" s="2" customFormat="1" ht="22.5" customHeight="1" spans="1:5">
      <c r="A12" s="16" t="s">
        <v>65</v>
      </c>
      <c r="B12" s="10" t="s">
        <v>73</v>
      </c>
      <c r="C12" s="12">
        <v>252</v>
      </c>
      <c r="D12" s="11"/>
      <c r="E12" s="19"/>
    </row>
    <row r="13" s="2" customFormat="1" ht="22.5" customHeight="1" spans="1:5">
      <c r="A13" s="16" t="s">
        <v>57</v>
      </c>
      <c r="B13" s="7" t="s">
        <v>74</v>
      </c>
      <c r="C13" s="12">
        <v>500</v>
      </c>
      <c r="D13" s="17" t="s">
        <v>75</v>
      </c>
      <c r="E13" s="19"/>
    </row>
    <row r="14" s="2" customFormat="1" ht="22.5" customHeight="1" spans="1:5">
      <c r="A14" s="16" t="s">
        <v>76</v>
      </c>
      <c r="B14" s="10" t="s">
        <v>77</v>
      </c>
      <c r="C14" s="12">
        <v>1000</v>
      </c>
      <c r="D14" s="19"/>
      <c r="E14" s="19"/>
    </row>
    <row r="15" s="2" customFormat="1" ht="22.5" customHeight="1" spans="1:5">
      <c r="A15" s="16" t="s">
        <v>57</v>
      </c>
      <c r="B15" s="10" t="s">
        <v>78</v>
      </c>
      <c r="C15" s="12">
        <v>2000</v>
      </c>
      <c r="D15" s="19"/>
      <c r="E15" s="19"/>
    </row>
    <row r="16" s="2" customFormat="1" ht="22.5" customHeight="1" spans="1:5">
      <c r="A16" s="16" t="s">
        <v>79</v>
      </c>
      <c r="B16" s="10" t="s">
        <v>80</v>
      </c>
      <c r="C16" s="12">
        <v>2000</v>
      </c>
      <c r="D16" s="19"/>
      <c r="E16" s="19"/>
    </row>
    <row r="17" s="2" customFormat="1" ht="22.5" customHeight="1" spans="1:5">
      <c r="A17" s="16" t="s">
        <v>65</v>
      </c>
      <c r="B17" s="10" t="s">
        <v>77</v>
      </c>
      <c r="C17" s="12">
        <v>2000</v>
      </c>
      <c r="D17" s="19"/>
      <c r="E17" s="19"/>
    </row>
    <row r="18" s="2" customFormat="1" ht="22.5" customHeight="1" spans="1:5">
      <c r="A18" s="16" t="s">
        <v>81</v>
      </c>
      <c r="B18" s="10" t="s">
        <v>82</v>
      </c>
      <c r="C18" s="12">
        <v>3000</v>
      </c>
      <c r="D18" s="19"/>
      <c r="E18" s="19"/>
    </row>
    <row r="19" s="2" customFormat="1" ht="22.5" customHeight="1" spans="1:5">
      <c r="A19" s="16" t="s">
        <v>83</v>
      </c>
      <c r="B19" s="10" t="s">
        <v>84</v>
      </c>
      <c r="C19" s="12">
        <v>2170</v>
      </c>
      <c r="D19" s="19"/>
      <c r="E19" s="19"/>
    </row>
    <row r="20" s="2" customFormat="1" ht="22.5" customHeight="1" spans="1:5">
      <c r="A20" s="16" t="s">
        <v>85</v>
      </c>
      <c r="B20" s="10" t="s">
        <v>86</v>
      </c>
      <c r="C20" s="12">
        <v>830</v>
      </c>
      <c r="D20" s="21"/>
      <c r="E20" s="21"/>
    </row>
    <row r="21" s="2" customFormat="1" ht="22.5" customHeight="1" spans="1:5">
      <c r="A21" s="22"/>
      <c r="B21" s="23" t="s">
        <v>87</v>
      </c>
      <c r="C21" s="24">
        <f>SUM(C5:C20)</f>
        <v>15749</v>
      </c>
      <c r="D21" s="23"/>
      <c r="E21" s="23"/>
    </row>
    <row r="22" s="2" customFormat="1" ht="22.5" customHeight="1" spans="1:5">
      <c r="A22" s="16" t="s">
        <v>88</v>
      </c>
      <c r="B22" s="7" t="s">
        <v>89</v>
      </c>
      <c r="C22" s="12">
        <v>20000</v>
      </c>
      <c r="D22" s="25" t="s">
        <v>59</v>
      </c>
      <c r="E22" s="17" t="s">
        <v>90</v>
      </c>
    </row>
    <row r="23" s="2" customFormat="1" ht="22.5" customHeight="1" spans="1:5">
      <c r="A23" s="16" t="s">
        <v>88</v>
      </c>
      <c r="B23" s="18" t="s">
        <v>91</v>
      </c>
      <c r="C23" s="13">
        <v>3300</v>
      </c>
      <c r="D23" s="26"/>
      <c r="E23" s="19"/>
    </row>
    <row r="24" s="2" customFormat="1" ht="22.5" customHeight="1" spans="1:5">
      <c r="A24" s="16" t="s">
        <v>65</v>
      </c>
      <c r="B24" s="20" t="s">
        <v>92</v>
      </c>
      <c r="C24" s="12">
        <v>700</v>
      </c>
      <c r="D24" s="26"/>
      <c r="E24" s="19"/>
    </row>
    <row r="25" s="2" customFormat="1" ht="22.5" customHeight="1" spans="1:5">
      <c r="A25" s="16" t="s">
        <v>88</v>
      </c>
      <c r="B25" s="18" t="s">
        <v>91</v>
      </c>
      <c r="C25" s="12">
        <v>30700</v>
      </c>
      <c r="D25" s="11" t="s">
        <v>75</v>
      </c>
      <c r="E25" s="19"/>
    </row>
    <row r="26" s="2" customFormat="1" ht="22.5" customHeight="1" spans="1:5">
      <c r="A26" s="16" t="s">
        <v>93</v>
      </c>
      <c r="B26" s="20" t="s">
        <v>94</v>
      </c>
      <c r="C26" s="12">
        <v>1000</v>
      </c>
      <c r="D26" s="11"/>
      <c r="E26" s="21"/>
    </row>
    <row r="27" s="2" customFormat="1" ht="22.5" customHeight="1" spans="1:5">
      <c r="A27" s="10"/>
      <c r="B27" s="23" t="s">
        <v>95</v>
      </c>
      <c r="C27" s="24">
        <f>SUM(C22:C26)</f>
        <v>55700</v>
      </c>
      <c r="D27" s="23"/>
      <c r="E27" s="23"/>
    </row>
    <row r="28" s="2" customFormat="1" ht="22.5" customHeight="1" spans="1:5">
      <c r="A28" s="10"/>
      <c r="B28" s="23" t="s">
        <v>96</v>
      </c>
      <c r="C28" s="24">
        <f>C21+C27</f>
        <v>71449</v>
      </c>
      <c r="D28" s="23"/>
      <c r="E28" s="23"/>
    </row>
    <row r="29" s="2" customFormat="1" ht="22.5" customHeight="1" spans="1:5">
      <c r="A29" s="27" t="s">
        <v>97</v>
      </c>
      <c r="B29" s="27"/>
      <c r="C29" s="6"/>
      <c r="D29" s="27"/>
      <c r="E29" s="27"/>
    </row>
  </sheetData>
  <mergeCells count="8">
    <mergeCell ref="A2:E2"/>
    <mergeCell ref="A29:E29"/>
    <mergeCell ref="D5:D12"/>
    <mergeCell ref="D13:D20"/>
    <mergeCell ref="D22:D24"/>
    <mergeCell ref="D25:D26"/>
    <mergeCell ref="E5:E20"/>
    <mergeCell ref="E22:E26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view="pageBreakPreview" zoomScaleNormal="100" workbookViewId="0">
      <selection activeCell="B21" sqref="B20:B21"/>
    </sheetView>
  </sheetViews>
  <sheetFormatPr defaultColWidth="9" defaultRowHeight="10.8"/>
  <cols>
    <col min="1" max="1" width="57.6296296296296" style="2" customWidth="1"/>
    <col min="2" max="2" width="39.1296296296296" style="2" customWidth="1"/>
    <col min="3" max="3" width="39.25" style="2" customWidth="1"/>
    <col min="4" max="16383" width="9" style="2"/>
    <col min="16384" max="16384" width="9" style="3"/>
  </cols>
  <sheetData>
    <row r="1" s="2" customFormat="1"/>
    <row r="2" s="1" customFormat="1" ht="27" customHeight="1" spans="1:14">
      <c r="A2" s="9" t="s">
        <v>98</v>
      </c>
      <c r="B2" s="9"/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2" customFormat="1" ht="15" customHeight="1" spans="1:3">
      <c r="A3" s="5"/>
      <c r="B3" s="6" t="s">
        <v>4</v>
      </c>
      <c r="C3" s="6"/>
    </row>
    <row r="4" s="2" customFormat="1" ht="30" customHeight="1" spans="1:3">
      <c r="A4" s="7" t="s">
        <v>53</v>
      </c>
      <c r="B4" s="7" t="s">
        <v>54</v>
      </c>
      <c r="C4" s="10" t="s">
        <v>55</v>
      </c>
    </row>
    <row r="5" s="2" customFormat="1" ht="30" customHeight="1" spans="1:3">
      <c r="A5" s="11" t="s">
        <v>99</v>
      </c>
      <c r="B5" s="12">
        <v>2310</v>
      </c>
      <c r="C5" s="10" t="s">
        <v>100</v>
      </c>
    </row>
    <row r="6" s="2" customFormat="1" ht="30" customHeight="1" spans="1:3">
      <c r="A6" s="10" t="s">
        <v>101</v>
      </c>
      <c r="B6" s="13">
        <f>SUM(B5:B5)</f>
        <v>2310</v>
      </c>
      <c r="C6" s="14"/>
    </row>
    <row r="7" s="2" customFormat="1"/>
    <row r="8" s="2" customFormat="1"/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</sheetData>
  <mergeCells count="2">
    <mergeCell ref="A2:C2"/>
    <mergeCell ref="B3:C3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view="pageBreakPreview" zoomScaleNormal="100" workbookViewId="0">
      <selection activeCell="F7" sqref="F7"/>
    </sheetView>
  </sheetViews>
  <sheetFormatPr defaultColWidth="9" defaultRowHeight="10.8"/>
  <cols>
    <col min="1" max="1" width="59.8796296296296" style="2" customWidth="1"/>
    <col min="2" max="2" width="48" style="2" customWidth="1"/>
    <col min="3" max="3" width="26.3796296296296" style="2" customWidth="1"/>
    <col min="4" max="16382" width="9" style="2"/>
    <col min="16383" max="16384" width="9" style="3"/>
  </cols>
  <sheetData>
    <row r="1" s="1" customFormat="1" ht="27" customHeight="1" spans="1:13">
      <c r="A1" s="4" t="s">
        <v>102</v>
      </c>
      <c r="B1" s="4"/>
      <c r="C1" s="4"/>
      <c r="D1" s="2"/>
      <c r="E1" s="2"/>
      <c r="F1" s="2"/>
      <c r="G1" s="2"/>
      <c r="H1" s="2"/>
      <c r="I1" s="2"/>
      <c r="J1" s="2"/>
      <c r="K1" s="2"/>
      <c r="L1" s="2"/>
      <c r="M1" s="2"/>
    </row>
    <row r="2" s="2" customFormat="1" ht="15" customHeight="1" spans="1:3">
      <c r="A2" s="5"/>
      <c r="B2" s="6"/>
      <c r="C2" s="6" t="s">
        <v>4</v>
      </c>
    </row>
    <row r="3" s="2" customFormat="1" ht="30" customHeight="1" spans="1:3">
      <c r="A3" s="7" t="s">
        <v>103</v>
      </c>
      <c r="B3" s="7" t="s">
        <v>54</v>
      </c>
      <c r="C3" s="7" t="s">
        <v>104</v>
      </c>
    </row>
    <row r="4" s="2" customFormat="1" ht="30" customHeight="1" spans="1:3">
      <c r="A4" s="7" t="s">
        <v>96</v>
      </c>
      <c r="B4" s="8">
        <f>SUM(B5:B6)</f>
        <v>37004</v>
      </c>
      <c r="C4" s="7"/>
    </row>
    <row r="5" s="2" customFormat="1" ht="30" customHeight="1" spans="1:3">
      <c r="A5" s="7" t="s">
        <v>105</v>
      </c>
      <c r="B5" s="8">
        <v>32495</v>
      </c>
      <c r="C5" s="7"/>
    </row>
    <row r="6" s="2" customFormat="1" ht="30" customHeight="1" spans="1:3">
      <c r="A6" s="7" t="s">
        <v>106</v>
      </c>
      <c r="B6" s="8">
        <v>4509</v>
      </c>
      <c r="C6" s="7"/>
    </row>
    <row r="7" s="2" customFormat="1"/>
    <row r="8" s="2" customFormat="1"/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</sheetData>
  <mergeCells count="1">
    <mergeCell ref="A1:C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一般公共预算平衡 </vt:lpstr>
      <vt:lpstr>债券</vt:lpstr>
      <vt:lpstr>财力性转移支付方案</vt:lpstr>
      <vt:lpstr>预算稳定调节基金总表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2023-04-28T02:46:00Z</dcterms:created>
  <dcterms:modified xsi:type="dcterms:W3CDTF">2023-09-12T08:10:04Z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4CCA44843CA64BB887440F8B7A44CC79_13</vt:lpwstr>
  </property>
  <property fmtid="{D5CDD505-2E9C-101B-9397-08002B2CF9AE}" pid="3" name="KSOProductBuildVer">
    <vt:lpwstr>2052-12.1.0.15066</vt:lpwstr>
  </property>
</Properties>
</file>