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一般公共预算本级支出表" sheetId="21" r:id="rId1"/>
    <sheet name="税收 (2)" sheetId="4" state="hidden" r:id="rId2"/>
    <sheet name="税收" sheetId="6" state="hidden" r:id="rId3"/>
    <sheet name="专项转移支付支出" sheetId="7" state="hidden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3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localSheetId="0">一般公共预算本级支出表!$A$2:$F$397</definedName>
    <definedName name="_xlnm.Print_Area" hidden="1">#N/A</definedName>
    <definedName name="_xlnm.Print_Titles" localSheetId="0">一般公共预算本级支出表!$A$2:$IL$5</definedName>
    <definedName name="_xlnm.Print_Titles" localSheetId="2">税收!$3:$4</definedName>
    <definedName name="_xlnm.Print_Titles" localSheetId="1">'税收 (2)'!$3:$4</definedName>
    <definedName name="_xlnm.Print_Titles" localSheetId="3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<sst xmlns="http://schemas.openxmlformats.org/spreadsheetml/2006/main" count="1720" uniqueCount="763">
  <si>
    <t>资阳区2021年一般公共预算本级支出表（按功能科目）</t>
  </si>
  <si>
    <t>单位：万元</t>
  </si>
  <si>
    <t>类</t>
  </si>
  <si>
    <t>款</t>
  </si>
  <si>
    <t>项</t>
  </si>
  <si>
    <t>功能科目名称</t>
  </si>
  <si>
    <t>合计</t>
  </si>
  <si>
    <t>201</t>
  </si>
  <si>
    <t>一般公共服务支出</t>
  </si>
  <si>
    <t>01</t>
  </si>
  <si>
    <t xml:space="preserve">  人大事务</t>
  </si>
  <si>
    <t xml:space="preserve">  201</t>
  </si>
  <si>
    <t xml:space="preserve">  01</t>
  </si>
  <si>
    <t xml:space="preserve">    行政运行（人大事务）</t>
  </si>
  <si>
    <t>02</t>
  </si>
  <si>
    <t xml:space="preserve">    一般行政管理事务（人大事务）</t>
  </si>
  <si>
    <t>04</t>
  </si>
  <si>
    <t xml:space="preserve">    人大会议</t>
  </si>
  <si>
    <t>06</t>
  </si>
  <si>
    <t xml:space="preserve">    人大监督</t>
  </si>
  <si>
    <t>07</t>
  </si>
  <si>
    <t xml:space="preserve">    人大代表履职能力提升</t>
  </si>
  <si>
    <t>08</t>
  </si>
  <si>
    <t xml:space="preserve">    代表工作</t>
  </si>
  <si>
    <t>09</t>
  </si>
  <si>
    <t xml:space="preserve">    人大信访工作</t>
  </si>
  <si>
    <t>99</t>
  </si>
  <si>
    <t xml:space="preserve">    其他人大事务支出</t>
  </si>
  <si>
    <t xml:space="preserve">  政协事务</t>
  </si>
  <si>
    <t xml:space="preserve">  02</t>
  </si>
  <si>
    <t xml:space="preserve">    行政运行（政协事务）</t>
  </si>
  <si>
    <t xml:space="preserve">    一般行政管理事务（政协事务）</t>
  </si>
  <si>
    <t xml:space="preserve">    政协会议</t>
  </si>
  <si>
    <t>05</t>
  </si>
  <si>
    <t xml:space="preserve">    委员视察</t>
  </si>
  <si>
    <t xml:space="preserve">    其他政协事务支出</t>
  </si>
  <si>
    <t>03</t>
  </si>
  <si>
    <t xml:space="preserve">  政府办公厅（室）及相关机构事务</t>
  </si>
  <si>
    <t xml:space="preserve">  03</t>
  </si>
  <si>
    <t xml:space="preserve">    行政运行（政府办公厅（室）及相关机构事务）</t>
  </si>
  <si>
    <t xml:space="preserve">    一般行政管理事务（政府办公厅（室）及相关机构事务）</t>
  </si>
  <si>
    <t xml:space="preserve">    机关服务（政府办公厅（室）及相关机构事务）</t>
  </si>
  <si>
    <t xml:space="preserve">    专项业务及机关事务管理</t>
  </si>
  <si>
    <t xml:space="preserve">    政务公开审批</t>
  </si>
  <si>
    <t xml:space="preserve">    信访事务</t>
  </si>
  <si>
    <t>50</t>
  </si>
  <si>
    <t xml:space="preserve">    事业运行（政府办公厅（室）及相关机构事务）</t>
  </si>
  <si>
    <t xml:space="preserve">    其他政府办公厅（室）及相关机构事务支出</t>
  </si>
  <si>
    <t xml:space="preserve">  发展与改革事务</t>
  </si>
  <si>
    <t xml:space="preserve">  04</t>
  </si>
  <si>
    <t xml:space="preserve">    行政运行（发展与改革事务）</t>
  </si>
  <si>
    <t xml:space="preserve">    一般行政管理事务（发展与改革事务）</t>
  </si>
  <si>
    <t xml:space="preserve">    战略规划与实施</t>
  </si>
  <si>
    <t xml:space="preserve">    物价管理</t>
  </si>
  <si>
    <t xml:space="preserve">  统计信息事务</t>
  </si>
  <si>
    <t xml:space="preserve">  05</t>
  </si>
  <si>
    <t xml:space="preserve">    行政运行（统计信息事务）</t>
  </si>
  <si>
    <t xml:space="preserve">    专项统计业务</t>
  </si>
  <si>
    <t xml:space="preserve">    专项普查活动</t>
  </si>
  <si>
    <t xml:space="preserve">    统计抽样调查</t>
  </si>
  <si>
    <t xml:space="preserve">  财政事务</t>
  </si>
  <si>
    <t xml:space="preserve">  06</t>
  </si>
  <si>
    <t xml:space="preserve">    行政运行（财政事务）</t>
  </si>
  <si>
    <t xml:space="preserve">    一般行政管理事务（财政事务）</t>
  </si>
  <si>
    <t xml:space="preserve">    预算改革业务</t>
  </si>
  <si>
    <t xml:space="preserve">    财政国库业务</t>
  </si>
  <si>
    <t xml:space="preserve">    财政监察</t>
  </si>
  <si>
    <t xml:space="preserve">    信息化建设（财政事务）</t>
  </si>
  <si>
    <t xml:space="preserve">    财政委托业务支出</t>
  </si>
  <si>
    <t xml:space="preserve">    事业运行（财政事务）</t>
  </si>
  <si>
    <t xml:space="preserve">    其他财政事务支出</t>
  </si>
  <si>
    <t xml:space="preserve">  税收事务</t>
  </si>
  <si>
    <t xml:space="preserve">  07</t>
  </si>
  <si>
    <t>10</t>
  </si>
  <si>
    <t xml:space="preserve">    税收业务</t>
  </si>
  <si>
    <t xml:space="preserve">    其他税收事务支出</t>
  </si>
  <si>
    <t xml:space="preserve">  审计事务</t>
  </si>
  <si>
    <t xml:space="preserve">  08</t>
  </si>
  <si>
    <t xml:space="preserve">    行政运行（审计事务）</t>
  </si>
  <si>
    <t xml:space="preserve">    一般行政管理事务（审计事务）</t>
  </si>
  <si>
    <t xml:space="preserve">    审计业务</t>
  </si>
  <si>
    <t xml:space="preserve">    其他审计事务支出</t>
  </si>
  <si>
    <t>11</t>
  </si>
  <si>
    <t xml:space="preserve">  纪检监察事务</t>
  </si>
  <si>
    <t xml:space="preserve">  11</t>
  </si>
  <si>
    <t xml:space="preserve">    行政运行（纪检监察事务）</t>
  </si>
  <si>
    <t xml:space="preserve">    一般行政管理事务（纪检监察事务）</t>
  </si>
  <si>
    <t xml:space="preserve">    派驻派出机构</t>
  </si>
  <si>
    <t xml:space="preserve">    其他纪检监察事务支出</t>
  </si>
  <si>
    <t>13</t>
  </si>
  <si>
    <t xml:space="preserve">  商贸事务</t>
  </si>
  <si>
    <t xml:space="preserve">  13</t>
  </si>
  <si>
    <t xml:space="preserve">    行政运行（商贸事务）</t>
  </si>
  <si>
    <t xml:space="preserve">    外资管理</t>
  </si>
  <si>
    <t xml:space="preserve">    招商引资</t>
  </si>
  <si>
    <t xml:space="preserve">    其他商贸事务支出</t>
  </si>
  <si>
    <t>14</t>
  </si>
  <si>
    <t xml:space="preserve">  知识产权事务</t>
  </si>
  <si>
    <t xml:space="preserve">  14</t>
  </si>
  <si>
    <t xml:space="preserve">    知识产权战略和规划</t>
  </si>
  <si>
    <t>23</t>
  </si>
  <si>
    <t xml:space="preserve">  民族事务</t>
  </si>
  <si>
    <t xml:space="preserve">  23</t>
  </si>
  <si>
    <t xml:space="preserve">    民族工作专项</t>
  </si>
  <si>
    <t>25</t>
  </si>
  <si>
    <t xml:space="preserve">  港澳台事务</t>
  </si>
  <si>
    <t xml:space="preserve">  25</t>
  </si>
  <si>
    <t xml:space="preserve">    一般行政管理事务（港澳台侨事务）</t>
  </si>
  <si>
    <t>26</t>
  </si>
  <si>
    <t xml:space="preserve">  档案事务</t>
  </si>
  <si>
    <t xml:space="preserve">  26</t>
  </si>
  <si>
    <t xml:space="preserve">    行政运行（档案事务）</t>
  </si>
  <si>
    <t xml:space="preserve">    档案馆</t>
  </si>
  <si>
    <t>28</t>
  </si>
  <si>
    <t xml:space="preserve">  民主党派及工商联事务</t>
  </si>
  <si>
    <t xml:space="preserve">  28</t>
  </si>
  <si>
    <t xml:space="preserve">    行政运行（民主党派及工商联事务）</t>
  </si>
  <si>
    <t xml:space="preserve">    一般行政管理事务（民主党派及工商联事务）</t>
  </si>
  <si>
    <t xml:space="preserve">    其他民主党派及工商联事务支出</t>
  </si>
  <si>
    <t>29</t>
  </si>
  <si>
    <t xml:space="preserve">  群众团体事务</t>
  </si>
  <si>
    <t xml:space="preserve">  29</t>
  </si>
  <si>
    <t xml:space="preserve">    行政运行（群众团体事务）</t>
  </si>
  <si>
    <t xml:space="preserve">    一般行政管理事务（群众团体事务）</t>
  </si>
  <si>
    <t xml:space="preserve">    机关服务（群众团体事务）</t>
  </si>
  <si>
    <t xml:space="preserve">    工会事务</t>
  </si>
  <si>
    <t xml:space="preserve">    其他群众团体事务支出</t>
  </si>
  <si>
    <t>31</t>
  </si>
  <si>
    <t xml:space="preserve">  党委办公厅（室）及相关机构事务</t>
  </si>
  <si>
    <t xml:space="preserve">  31</t>
  </si>
  <si>
    <t xml:space="preserve">    行政运行（党委办公厅（室）及相关机构事务）</t>
  </si>
  <si>
    <t xml:space="preserve">    一般行政管理事务（党委办公厅（室）及相关机构事务）</t>
  </si>
  <si>
    <t xml:space="preserve">    专项业务（党委办公厅（室）及相关机构事务）</t>
  </si>
  <si>
    <t xml:space="preserve">    其他党委办公厅（室）及相关机构事务支出</t>
  </si>
  <si>
    <t>32</t>
  </si>
  <si>
    <t xml:space="preserve">  组织事务</t>
  </si>
  <si>
    <t xml:space="preserve">  32</t>
  </si>
  <si>
    <t xml:space="preserve">    行政运行（组织事务）</t>
  </si>
  <si>
    <t xml:space="preserve">    一般行政管理事务（组织事务）</t>
  </si>
  <si>
    <t xml:space="preserve">    其他组织事务支出</t>
  </si>
  <si>
    <t>33</t>
  </si>
  <si>
    <t xml:space="preserve">  宣传事务</t>
  </si>
  <si>
    <t xml:space="preserve">  33</t>
  </si>
  <si>
    <t xml:space="preserve">    行政运行（宣传事务）</t>
  </si>
  <si>
    <t xml:space="preserve">    一般行政管理事务（宣传事务）</t>
  </si>
  <si>
    <t xml:space="preserve">    其他宣传事务支出</t>
  </si>
  <si>
    <t>34</t>
  </si>
  <si>
    <t xml:space="preserve">  统战事务</t>
  </si>
  <si>
    <t xml:space="preserve">  34</t>
  </si>
  <si>
    <t xml:space="preserve">    行政运行（统战事务）</t>
  </si>
  <si>
    <t xml:space="preserve">    一般行政管理事务（统战事务）</t>
  </si>
  <si>
    <t xml:space="preserve">    其他统战事务支出</t>
  </si>
  <si>
    <t>38</t>
  </si>
  <si>
    <t xml:space="preserve">  市场监督管理事务</t>
  </si>
  <si>
    <t xml:space="preserve">  38</t>
  </si>
  <si>
    <t xml:space="preserve">    行政运行</t>
  </si>
  <si>
    <t xml:space="preserve">    一般行政管理事务</t>
  </si>
  <si>
    <t xml:space="preserve">    市场主体管理</t>
  </si>
  <si>
    <t xml:space="preserve">    信息化建设</t>
  </si>
  <si>
    <t xml:space="preserve">    质量基础</t>
  </si>
  <si>
    <t>12</t>
  </si>
  <si>
    <t xml:space="preserve">    药品事务</t>
  </si>
  <si>
    <t xml:space="preserve">    其他市场监督管理事务</t>
  </si>
  <si>
    <t xml:space="preserve">  其他一般公共服务支出</t>
  </si>
  <si>
    <t xml:space="preserve">  99</t>
  </si>
  <si>
    <t xml:space="preserve">    其他一般公共服务支出</t>
  </si>
  <si>
    <t>203</t>
  </si>
  <si>
    <t>国防支出</t>
  </si>
  <si>
    <t xml:space="preserve">  国防动员</t>
  </si>
  <si>
    <t xml:space="preserve">  203</t>
  </si>
  <si>
    <t xml:space="preserve">    兵役征集</t>
  </si>
  <si>
    <t xml:space="preserve">    国防教育</t>
  </si>
  <si>
    <t xml:space="preserve">    民兵</t>
  </si>
  <si>
    <t xml:space="preserve">    其他国防动员支出</t>
  </si>
  <si>
    <t xml:space="preserve">  其他国防支出</t>
  </si>
  <si>
    <t xml:space="preserve">    其他国防支出</t>
  </si>
  <si>
    <t>204</t>
  </si>
  <si>
    <t>公共安全支出</t>
  </si>
  <si>
    <t xml:space="preserve">  武装警察部队</t>
  </si>
  <si>
    <t xml:space="preserve">  204</t>
  </si>
  <si>
    <t xml:space="preserve">    其他武装警察部队支出</t>
  </si>
  <si>
    <t xml:space="preserve">  公安</t>
  </si>
  <si>
    <t xml:space="preserve">    其他公安支出</t>
  </si>
  <si>
    <t xml:space="preserve">  司法</t>
  </si>
  <si>
    <t xml:space="preserve">    行政运行（司法）</t>
  </si>
  <si>
    <t xml:space="preserve">    基层司法业务</t>
  </si>
  <si>
    <t xml:space="preserve">    普法宣传</t>
  </si>
  <si>
    <t xml:space="preserve">    公共法律服务</t>
  </si>
  <si>
    <t xml:space="preserve">    社区矫正</t>
  </si>
  <si>
    <t xml:space="preserve">    法制建设</t>
  </si>
  <si>
    <t xml:space="preserve">    其他司法支出</t>
  </si>
  <si>
    <t>205</t>
  </si>
  <si>
    <t>教育支出</t>
  </si>
  <si>
    <t xml:space="preserve">  教育管理事务</t>
  </si>
  <si>
    <t xml:space="preserve">  205</t>
  </si>
  <si>
    <t xml:space="preserve">    行政运行（教育管理事务）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</si>
  <si>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</si>
  <si>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</si>
  <si>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</si>
  <si>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</si>
  <si>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</si>
  <si>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</si>
  <si>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</si>
  <si>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</si>
  <si>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中等职业教育</t>
  </si>
  <si>
    <t xml:space="preserve">  成人教育</t>
  </si>
  <si>
    <t xml:space="preserve">    成人广播电视教育</t>
  </si>
  <si>
    <t xml:space="preserve">  进修及培训</t>
  </si>
  <si>
    <t xml:space="preserve">    教师进修</t>
  </si>
  <si>
    <t xml:space="preserve">  教育费附加安排的支出</t>
  </si>
  <si>
    <t xml:space="preserve">  09</t>
  </si>
  <si>
    <t xml:space="preserve">    其他教育费附加安排的支出</t>
  </si>
  <si>
    <t>206</t>
  </si>
  <si>
    <t>科学技术支出</t>
  </si>
  <si>
    <t xml:space="preserve">  科学技术管理事务</t>
  </si>
  <si>
    <t xml:space="preserve">  206</t>
  </si>
  <si>
    <t xml:space="preserve">    行政运行（科学技术管理事务）</t>
  </si>
  <si>
    <t xml:space="preserve">  技术研究与开发</t>
  </si>
  <si>
    <t xml:space="preserve">    科技成果转化与扩散</t>
  </si>
  <si>
    <t xml:space="preserve">    其他技术研究与开发支出</t>
  </si>
  <si>
    <t>207</t>
  </si>
  <si>
    <t>文化旅游体育与传媒支出</t>
  </si>
  <si>
    <t xml:space="preserve">  文化和旅游</t>
  </si>
  <si>
    <t xml:space="preserve">  207</t>
  </si>
  <si>
    <t xml:space="preserve">    行政运行（文化）</t>
  </si>
  <si>
    <t xml:space="preserve">    图书馆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</si>
  <si>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</si>
  <si>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</si>
  <si>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</si>
  <si>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</si>
  <si>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文化和旅游市场管理</t>
  </si>
  <si>
    <t xml:space="preserve">    其他文化和旅游支出</t>
  </si>
  <si>
    <t xml:space="preserve">  文物</t>
  </si>
  <si>
    <t xml:space="preserve">    文物保护</t>
  </si>
  <si>
    <t xml:space="preserve">  体育</t>
  </si>
  <si>
    <t xml:space="preserve">    行政运行（体育）</t>
  </si>
  <si>
    <t xml:space="preserve">    体育训练</t>
  </si>
  <si>
    <t xml:space="preserve">    群众体育</t>
  </si>
  <si>
    <t xml:space="preserve">  新闻出版电影</t>
  </si>
  <si>
    <t xml:space="preserve">    电影</t>
  </si>
  <si>
    <t xml:space="preserve">  广播电视</t>
  </si>
  <si>
    <t xml:space="preserve">    广播电视事务</t>
  </si>
  <si>
    <t xml:space="preserve">    其他广播电视支出</t>
  </si>
  <si>
    <t xml:space="preserve">  其他文化体育与传媒支出</t>
  </si>
  <si>
    <t xml:space="preserve">    其他文化体育与传媒支出</t>
  </si>
  <si>
    <t>208</t>
  </si>
  <si>
    <t>社会保障和就业支出</t>
  </si>
  <si>
    <t xml:space="preserve">  人力资源和社会保障管理事务</t>
  </si>
  <si>
    <t xml:space="preserve">  208</t>
  </si>
  <si>
    <t xml:space="preserve">    行政运行（人力资源和社会保障管理事务）</t>
  </si>
  <si>
    <t xml:space="preserve">    一般行政管理事务（人力资源和社会保障管理事务）</t>
  </si>
  <si>
    <t xml:space="preserve">    社会保险经办机构</t>
  </si>
  <si>
    <t xml:space="preserve">    其他人力资源和社会保障管理事务支出</t>
  </si>
  <si>
    <t xml:space="preserve">  民政管理事务</t>
  </si>
  <si>
    <t xml:space="preserve">    行政运行（民政管理事务）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</si>
  <si>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</si>
  <si>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</si>
  <si>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</si>
  <si>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</si>
  <si>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</si>
  <si>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</si>
  <si>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</si>
  <si>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</si>
  <si>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</si>
  <si>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其他行政事业单位养老支出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</si>
  <si>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</si>
  <si>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</si>
  <si>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</si>
  <si>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</si>
  <si>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</si>
  <si>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</si>
  <si>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</si>
  <si>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</si>
  <si>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</si>
  <si>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</si>
  <si>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社会福利</t>
  </si>
  <si>
    <t xml:space="preserve">  10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</si>
  <si>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</si>
  <si>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</si>
  <si>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</si>
  <si>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</si>
  <si>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</si>
  <si>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行政运行（残疾人事业）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</si>
  <si>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</si>
  <si>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</si>
  <si>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</si>
  <si>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</si>
  <si>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>16</t>
  </si>
  <si>
    <t xml:space="preserve">  红十字事业</t>
  </si>
  <si>
    <t xml:space="preserve">  16</t>
  </si>
  <si>
    <t xml:space="preserve">    行政运行（红十字事业）</t>
  </si>
  <si>
    <t xml:space="preserve">    一般行政管理事务（红十字事业）</t>
  </si>
  <si>
    <t>19</t>
  </si>
  <si>
    <t xml:space="preserve">  最低生活保障</t>
  </si>
  <si>
    <t xml:space="preserve">  19</t>
  </si>
  <si>
    <t xml:space="preserve">    城市最低生活保障金支出</t>
  </si>
  <si>
    <t xml:space="preserve">    农村最低生活保障金支出</t>
  </si>
  <si>
    <t>20</t>
  </si>
  <si>
    <t xml:space="preserve">  临时救助</t>
  </si>
  <si>
    <t xml:space="preserve">  20</t>
  </si>
  <si>
    <t xml:space="preserve">    临时救助支出</t>
  </si>
  <si>
    <t xml:space="preserve">    流浪乞讨人员救助支出</t>
  </si>
  <si>
    <t>21</t>
  </si>
  <si>
    <t xml:space="preserve">  特困人员救助供养</t>
  </si>
  <si>
    <t xml:space="preserve">  21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</si>
  <si>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</si>
  <si>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</si>
  <si>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</si>
  <si>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</si>
  <si>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</si>
  <si>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</si>
  <si>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退役军人管理事务</t>
  </si>
  <si>
    <t xml:space="preserve">    其他退役军人事务管理支出</t>
  </si>
  <si>
    <t xml:space="preserve">  其他社会保障和就业支出</t>
  </si>
  <si>
    <t xml:space="preserve">    其他社会保障和就业支出</t>
  </si>
  <si>
    <t>210</t>
  </si>
  <si>
    <t>卫生健康支出</t>
  </si>
  <si>
    <t xml:space="preserve">  卫生健康管理事务</t>
  </si>
  <si>
    <t xml:space="preserve">  210</t>
  </si>
  <si>
    <t xml:space="preserve">    行政运行（医疗卫生管理事务）</t>
  </si>
  <si>
    <t xml:space="preserve">    一般行政管理事务（医疗卫生管理事务）</t>
  </si>
  <si>
    <t xml:space="preserve">    其他卫生健康管理事务支出</t>
  </si>
  <si>
    <t xml:space="preserve">  公立医院</t>
  </si>
  <si>
    <t xml:space="preserve">    中医（民族）医院</t>
  </si>
  <si>
    <t xml:space="preserve">    精神病医院</t>
  </si>
  <si>
    <t xml:space="preserve">    其他专科医院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</si>
  <si>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</si>
  <si>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</si>
  <si>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</si>
  <si>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</si>
  <si>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</si>
  <si>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</si>
  <si>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</si>
  <si>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</si>
  <si>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</si>
  <si>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</si>
  <si>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</si>
  <si>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</si>
  <si>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计划生育事务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</si>
  <si>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</si>
  <si>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</si>
  <si>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</si>
  <si>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</si>
  <si>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</si>
  <si>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财政对基本医疗保险基金的补助</t>
  </si>
  <si>
    <t xml:space="preserve">  12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</si>
  <si>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</si>
  <si>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</si>
  <si>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</si>
  <si>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</si>
  <si>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>15</t>
  </si>
  <si>
    <t xml:space="preserve">  医疗保障管理事务</t>
  </si>
  <si>
    <t xml:space="preserve">  15</t>
  </si>
  <si>
    <t xml:space="preserve">    其他医疗保障管理事务支出</t>
  </si>
  <si>
    <t xml:space="preserve">  其他卫生健康支出</t>
  </si>
  <si>
    <t xml:space="preserve">    其他卫生健康支出</t>
  </si>
  <si>
    <t>211</t>
  </si>
  <si>
    <t>节能环保支出</t>
  </si>
  <si>
    <t xml:space="preserve">  环境保护管理事务</t>
  </si>
  <si>
    <t xml:space="preserve">  211</t>
  </si>
  <si>
    <t xml:space="preserve">    行政运行（环境保护管理事务）</t>
  </si>
  <si>
    <t xml:space="preserve">    其他环境保护管理事务支出</t>
  </si>
  <si>
    <t xml:space="preserve">  自然生态保护</t>
  </si>
  <si>
    <t xml:space="preserve">    其他自然生态保护支出</t>
  </si>
  <si>
    <t>212</t>
  </si>
  <si>
    <t>城乡社区支出</t>
  </si>
  <si>
    <t xml:space="preserve">  城乡社区管理事务</t>
  </si>
  <si>
    <t xml:space="preserve">  212</t>
  </si>
  <si>
    <t xml:space="preserve">    行政运行（城乡社区管理事务）</t>
  </si>
  <si>
    <t xml:space="preserve">    一般行政管理事务（城乡社区管理事务）</t>
  </si>
  <si>
    <t xml:space="preserve">    城管执法</t>
  </si>
  <si>
    <t xml:space="preserve">    其他城乡社区管理事务支出</t>
  </si>
  <si>
    <t xml:space="preserve">  城乡社区公共设施</t>
  </si>
  <si>
    <t xml:space="preserve">    小城镇基础设施建设</t>
  </si>
  <si>
    <t xml:space="preserve">  城乡社区环境卫生</t>
  </si>
  <si>
    <t xml:space="preserve">    城乡社区环境卫生</t>
  </si>
  <si>
    <t xml:space="preserve">  国有土地使用权出让收入安排的支出</t>
  </si>
  <si>
    <t xml:space="preserve">    城市建设支出</t>
  </si>
  <si>
    <t xml:space="preserve">    农村基础设施建设支出</t>
  </si>
  <si>
    <t xml:space="preserve">  国有土地使用权出让收入对应专项债务收入安排的支出</t>
  </si>
  <si>
    <t xml:space="preserve">    其他国有土地使用权出让收入对应专项债务安排的支出</t>
  </si>
  <si>
    <t xml:space="preserve">  其他城乡社区支出</t>
  </si>
  <si>
    <t xml:space="preserve">    其他城乡社区支出</t>
  </si>
  <si>
    <t>213</t>
  </si>
  <si>
    <t>农林水支出</t>
  </si>
  <si>
    <t xml:space="preserve">  农业农村</t>
  </si>
  <si>
    <t xml:space="preserve">  213</t>
  </si>
  <si>
    <t xml:space="preserve">    行政运行（农业）</t>
  </si>
  <si>
    <t xml:space="preserve">    一般行政管理事务（农业）</t>
  </si>
  <si>
    <t xml:space="preserve">    事业运行（农业）</t>
  </si>
  <si>
    <t xml:space="preserve">    科技转化与推广服务</t>
  </si>
  <si>
    <t xml:space="preserve">    病虫害控制</t>
  </si>
  <si>
    <t xml:space="preserve">    农产品质量安全</t>
  </si>
  <si>
    <t>35</t>
  </si>
  <si>
    <t xml:space="preserve">    农业资源保护修复与利用</t>
  </si>
  <si>
    <t xml:space="preserve">    其他农业农村支出</t>
  </si>
  <si>
    <t xml:space="preserve">  林业和草原</t>
  </si>
  <si>
    <t xml:space="preserve">    行政运行（林业）</t>
  </si>
  <si>
    <t xml:space="preserve">    森林培育（林业）</t>
  </si>
  <si>
    <t xml:space="preserve">    其他林业和草原支出</t>
  </si>
  <si>
    <t xml:space="preserve">  水利</t>
  </si>
  <si>
    <t xml:space="preserve">    行政运行（水利）</t>
  </si>
  <si>
    <t xml:space="preserve">    一般行政管理事务（水利）</t>
  </si>
  <si>
    <t xml:space="preserve">    机关服务（水利）</t>
  </si>
  <si>
    <t xml:space="preserve">    水利工程建设（水利）</t>
  </si>
  <si>
    <t xml:space="preserve">    水利工程运行与维护</t>
  </si>
  <si>
    <t xml:space="preserve">    水利前期工作</t>
  </si>
  <si>
    <t xml:space="preserve">    水文测报</t>
  </si>
  <si>
    <t xml:space="preserve">    防汛</t>
  </si>
  <si>
    <t xml:space="preserve">    农村人畜饮水</t>
  </si>
  <si>
    <t xml:space="preserve">    其他水利支出</t>
  </si>
  <si>
    <t xml:space="preserve">  扶贫</t>
  </si>
  <si>
    <t xml:space="preserve">    行政运行（扶贫）</t>
  </si>
  <si>
    <t xml:space="preserve">    农村基础设施建设</t>
  </si>
  <si>
    <t xml:space="preserve">    其他扶贫支出</t>
  </si>
  <si>
    <t xml:space="preserve">  农村综合改革</t>
  </si>
  <si>
    <t xml:space="preserve">    对村级公益事业建设的补助</t>
  </si>
  <si>
    <t xml:space="preserve">    对村民委员会和村党支部的补助</t>
  </si>
  <si>
    <t xml:space="preserve">  普惠金融发展支出</t>
  </si>
  <si>
    <t xml:space="preserve">    农业保险保费补贴</t>
  </si>
  <si>
    <t>214</t>
  </si>
  <si>
    <t>交通运输支出</t>
  </si>
  <si>
    <t xml:space="preserve">  公路水路运输</t>
  </si>
  <si>
    <t xml:space="preserve">  214</t>
  </si>
  <si>
    <t xml:space="preserve">    行政运行（公路水路运输）</t>
  </si>
  <si>
    <t xml:space="preserve">    一般行政管理事务（公路水路运输）</t>
  </si>
  <si>
    <t xml:space="preserve">    公路建设</t>
  </si>
  <si>
    <t xml:space="preserve">    公路养护（公路水路运输）</t>
  </si>
  <si>
    <t xml:space="preserve">    其他公路水路运输支出</t>
  </si>
  <si>
    <t>215</t>
  </si>
  <si>
    <t>资源勘探工业信息等支出</t>
  </si>
  <si>
    <t xml:space="preserve">  制造业</t>
  </si>
  <si>
    <t xml:space="preserve">  215</t>
  </si>
  <si>
    <t xml:space="preserve">    一般行政管理事务（制造业）</t>
  </si>
  <si>
    <t xml:space="preserve">    其他制造业支出</t>
  </si>
  <si>
    <t xml:space="preserve">  工业和信息产业监管</t>
  </si>
  <si>
    <t xml:space="preserve">    行政运行（工业和信息产业监管）</t>
  </si>
  <si>
    <t xml:space="preserve">    一般行政管理事务（工业和信息产业监管）</t>
  </si>
  <si>
    <t xml:space="preserve">    其他工业和信息产业监管支出</t>
  </si>
  <si>
    <t xml:space="preserve">  国有资产监管</t>
  </si>
  <si>
    <t xml:space="preserve">    行政运行（国有资产监管）</t>
  </si>
  <si>
    <t xml:space="preserve">    一般行政管理事务（国有资产监管）</t>
  </si>
  <si>
    <t xml:space="preserve">  支持中小企业发展和管理支出</t>
  </si>
  <si>
    <t xml:space="preserve">    中小企业发展专项</t>
  </si>
  <si>
    <t>216</t>
  </si>
  <si>
    <t>商业服务业等支出</t>
  </si>
  <si>
    <t xml:space="preserve">  商业流通事务</t>
  </si>
  <si>
    <t xml:space="preserve">  216</t>
  </si>
  <si>
    <t xml:space="preserve">    行政运行（商业流通事务）</t>
  </si>
  <si>
    <t xml:space="preserve">    其他商业流通事务支出</t>
  </si>
  <si>
    <t>220</t>
  </si>
  <si>
    <t>自然资源海洋气象等支出</t>
  </si>
  <si>
    <t xml:space="preserve">  自然资源事务</t>
  </si>
  <si>
    <t xml:space="preserve">  220</t>
  </si>
  <si>
    <t xml:space="preserve">    行政运行（国土资源事务）</t>
  </si>
  <si>
    <t xml:space="preserve">    一般行政管理事务（国土资源事务）</t>
  </si>
  <si>
    <t xml:space="preserve">    其他自然资源事务支出</t>
  </si>
  <si>
    <t xml:space="preserve">  气象事务</t>
  </si>
  <si>
    <t xml:space="preserve">    气象服务</t>
  </si>
  <si>
    <t>221</t>
  </si>
  <si>
    <t>住房保障支出</t>
  </si>
  <si>
    <t xml:space="preserve">  保障性安居工程支出</t>
  </si>
  <si>
    <t xml:space="preserve">  221</t>
  </si>
  <si>
    <t xml:space="preserve">    棚户区改造</t>
  </si>
  <si>
    <t xml:space="preserve">    农村危房改造</t>
  </si>
  <si>
    <t xml:space="preserve">  住房改革支出</t>
  </si>
  <si>
    <t xml:space="preserve">    住房公积金</t>
  </si>
  <si>
    <t>222</t>
  </si>
  <si>
    <t>粮油物资储备支出</t>
  </si>
  <si>
    <t xml:space="preserve">  粮油物资事务</t>
  </si>
  <si>
    <t xml:space="preserve">  222</t>
  </si>
  <si>
    <t xml:space="preserve">    专项业务活动</t>
  </si>
  <si>
    <t xml:space="preserve">    粮食风险基金</t>
  </si>
  <si>
    <t>224</t>
  </si>
  <si>
    <t>灾害防治及应急管理支出</t>
  </si>
  <si>
    <t xml:space="preserve">  应急管理事务</t>
  </si>
  <si>
    <t xml:space="preserve">  224</t>
  </si>
  <si>
    <t xml:space="preserve">    灾害风险防治</t>
  </si>
  <si>
    <t xml:space="preserve">    安全监管</t>
  </si>
  <si>
    <t xml:space="preserve">    安全生产基础</t>
  </si>
  <si>
    <t xml:space="preserve">    应急管理</t>
  </si>
  <si>
    <t xml:space="preserve">    其他应急管理支出</t>
  </si>
  <si>
    <t xml:space="preserve">  消防事务</t>
  </si>
  <si>
    <t xml:space="preserve">    其他消防事务支出</t>
  </si>
  <si>
    <t>227</t>
  </si>
  <si>
    <t>预备费</t>
  </si>
  <si>
    <t xml:space="preserve">  预备费</t>
  </si>
  <si>
    <t xml:space="preserve">  227</t>
  </si>
  <si>
    <t xml:space="preserve">  </t>
  </si>
  <si>
    <t xml:space="preserve">    预备费</t>
  </si>
  <si>
    <t>229</t>
  </si>
  <si>
    <t>其他支出</t>
  </si>
  <si>
    <t xml:space="preserve">  其他政府性基金及对应专项债务收入安排的支出</t>
  </si>
  <si>
    <t xml:space="preserve">  229</t>
  </si>
  <si>
    <t xml:space="preserve">    其他政府性基金及对应专项债务收入安排的支出</t>
  </si>
  <si>
    <t xml:space="preserve">  其他支出</t>
  </si>
  <si>
    <t xml:space="preserve">    其他支出</t>
  </si>
  <si>
    <t>230</t>
  </si>
  <si>
    <t>转移性支出</t>
  </si>
  <si>
    <t xml:space="preserve">  调出资金</t>
  </si>
  <si>
    <t xml:space="preserve">  230</t>
  </si>
  <si>
    <t xml:space="preserve">    政府性基金预算调出资金</t>
  </si>
  <si>
    <t>231</t>
  </si>
  <si>
    <t>债务还本支出</t>
  </si>
  <si>
    <t xml:space="preserve">  地方政府一般债务还本支出</t>
  </si>
  <si>
    <t xml:space="preserve">  231</t>
  </si>
  <si>
    <t xml:space="preserve">    地方政府一般债券还本支出</t>
  </si>
  <si>
    <t xml:space="preserve">    地方政府其他一般债务还本支出</t>
  </si>
  <si>
    <t>232</t>
  </si>
  <si>
    <t>债务付息支出</t>
  </si>
  <si>
    <t xml:space="preserve">  地方政府一般债务付息支出</t>
  </si>
  <si>
    <t xml:space="preserve">  232</t>
  </si>
  <si>
    <t xml:space="preserve">    地方政府一般债券付息支出</t>
  </si>
  <si>
    <t xml:space="preserve">  地方政府专项债务付息支出</t>
  </si>
  <si>
    <t xml:space="preserve">    其他政府性基金债务付息支出</t>
  </si>
  <si>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</si>
  <si>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</si>
  <si>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</si>
  <si>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</si>
  <si>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</si>
  <si>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</si>
  <si>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</si>
  <si>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</si>
  <si>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</si>
  <si>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</si>
  <si>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</si>
  <si>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</si>
  <si>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</si>
  <si>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</si>
  <si>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</si>
  <si>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</si>
  <si>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</si>
  <si>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</si>
  <si>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</si>
  <si>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</si>
  <si>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</si>
  <si>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</si>
  <si>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</si>
  <si>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</si>
  <si>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</si>
  <si>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</si>
  <si>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</si>
  <si>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</si>
  <si>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</si>
  <si>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</si>
  <si>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</si>
  <si>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</si>
  <si>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</si>
  <si>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</si>
  <si>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</si>
  <si>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</si>
  <si>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</si>
  <si>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</si>
  <si>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</si>
  <si>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</si>
  <si>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</si>
  <si>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</si>
  <si>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</si>
  <si>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</si>
  <si>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</si>
  <si>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</si>
  <si>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</si>
  <si>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</si>
  <si>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</si>
  <si>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</si>
  <si>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</si>
  <si>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</si>
  <si>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</si>
  <si>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</si>
  <si>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</si>
  <si>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</si>
  <si>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</si>
  <si>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</si>
  <si>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</si>
  <si>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</si>
  <si>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</si>
  <si>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</si>
  <si>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</si>
  <si>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</si>
  <si>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</si>
  <si>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</si>
  <si>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</si>
  <si>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</si>
  <si>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</si>
  <si>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</si>
  <si>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</si>
  <si>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</si>
  <si>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</si>
  <si>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</si>
  <si>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</si>
  <si>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</si>
  <si>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</si>
  <si>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</si>
  <si>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</si>
  <si>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</si>
  <si>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</si>
  <si>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</si>
  <si>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</si>
  <si>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</si>
  <si>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</si>
  <si>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</si>
  <si>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</si>
  <si>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</si>
  <si>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</si>
  <si>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</si>
  <si>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</si>
  <si>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</si>
  <si>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</si>
  <si>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</si>
  <si>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</si>
  <si>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</si>
  <si>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</si>
  <si>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</si>
  <si>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</si>
  <si>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</si>
  <si>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</si>
  <si>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说明：此表转移支付按2015年实际提前下达数预计，实际执行以上级最终下达数为准。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</si>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</sst>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 \¥* #,##0.00_ ;_ \¥* \-#,##0.00_ ;_ \¥* &quot;-&quot;??_ ;_ @_ "/>
    <numFmt numFmtId="177" formatCode="0_);[Red]\(0\)"/>
    <numFmt numFmtId="178" formatCode="0_ "/>
  </numFmts>
  <fonts count="57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2"/>
      <name val="黑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8"/>
      <name val="Tahoma"/>
      <charset val="134"/>
    </font>
    <font>
      <sz val="11"/>
      <color indexed="17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16"/>
      <name val="宋体"/>
      <charset val="134"/>
    </font>
    <font>
      <sz val="11"/>
      <color indexed="9"/>
      <name val="Tahoma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6"/>
      <name val="Tahoma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sz val="10"/>
      <name val="Arial"/>
      <charset val="134"/>
    </font>
    <font>
      <sz val="11"/>
      <color indexed="20"/>
      <name val="Tahoma"/>
      <charset val="134"/>
    </font>
    <font>
      <sz val="11"/>
      <color indexed="62"/>
      <name val="Tahoma"/>
      <charset val="134"/>
    </font>
    <font>
      <sz val="11"/>
      <color indexed="17"/>
      <name val="Tahoma"/>
      <charset val="134"/>
    </font>
    <font>
      <sz val="11"/>
      <color indexed="60"/>
      <name val="Tahoma"/>
      <charset val="134"/>
    </font>
    <font>
      <b/>
      <sz val="11"/>
      <color indexed="9"/>
      <name val="Tahoma"/>
      <charset val="134"/>
    </font>
    <font>
      <b/>
      <sz val="11"/>
      <color indexed="52"/>
      <name val="Tahoma"/>
      <charset val="134"/>
    </font>
    <font>
      <i/>
      <sz val="11"/>
      <color indexed="23"/>
      <name val="Tahoma"/>
      <charset val="134"/>
    </font>
    <font>
      <b/>
      <sz val="11"/>
      <color indexed="63"/>
      <name val="Tahoma"/>
      <charset val="134"/>
    </font>
    <font>
      <sz val="11"/>
      <color indexed="10"/>
      <name val="Tahoma"/>
      <charset val="134"/>
    </font>
    <font>
      <sz val="11"/>
      <color indexed="52"/>
      <name val="Tahoma"/>
      <charset val="134"/>
    </font>
    <font>
      <b/>
      <sz val="11"/>
      <color indexed="8"/>
      <name val="Tahoma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26">
    <xf numFmtId="0" fontId="0" fillId="0" borderId="0"/>
    <xf numFmtId="0" fontId="3" fillId="0" borderId="0"/>
    <xf numFmtId="42" fontId="19" fillId="0" borderId="0" applyFon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1" fillId="27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4" fontId="19" fillId="0" borderId="0" applyFon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3" borderId="7" applyNumberFormat="0" applyFont="0" applyAlignment="0" applyProtection="0">
      <alignment vertical="center"/>
    </xf>
    <xf numFmtId="0" fontId="0" fillId="0" borderId="0">
      <alignment vertical="center"/>
    </xf>
    <xf numFmtId="0" fontId="2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3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7" borderId="12" applyNumberForma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4" fillId="30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0" fillId="0" borderId="0"/>
    <xf numFmtId="0" fontId="41" fillId="44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27" fillId="42" borderId="0" applyNumberFormat="0" applyBorder="0" applyAlignment="0" applyProtection="0">
      <alignment vertical="center"/>
    </xf>
    <xf numFmtId="0" fontId="3" fillId="0" borderId="0"/>
    <xf numFmtId="0" fontId="27" fillId="4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0" fillId="29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4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4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4" fillId="3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4" fillId="3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4" fillId="30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4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4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3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4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0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45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/>
    <xf numFmtId="0" fontId="23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47" fillId="34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" fillId="0" borderId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3" fillId="0" borderId="0"/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/>
    <xf numFmtId="0" fontId="3" fillId="0" borderId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29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29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29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29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29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29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29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29" borderId="9" applyNumberFormat="0" applyFont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29" borderId="9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29" borderId="9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5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29" borderId="9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51" borderId="0" applyNumberFormat="0" applyBorder="0" applyAlignment="0" applyProtection="0">
      <alignment vertical="center"/>
    </xf>
    <xf numFmtId="0" fontId="0" fillId="0" borderId="0"/>
    <xf numFmtId="0" fontId="33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52" borderId="0" applyNumberFormat="0" applyBorder="0" applyAlignment="0" applyProtection="0">
      <alignment vertical="center"/>
    </xf>
    <xf numFmtId="0" fontId="0" fillId="0" borderId="0"/>
    <xf numFmtId="0" fontId="33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0" fontId="33" fillId="53" borderId="0" applyNumberFormat="0" applyBorder="0" applyAlignment="0" applyProtection="0">
      <alignment vertical="center"/>
    </xf>
    <xf numFmtId="0" fontId="0" fillId="0" borderId="0"/>
    <xf numFmtId="0" fontId="33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0" fontId="33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9" borderId="0" applyNumberFormat="0" applyBorder="0" applyAlignment="0" applyProtection="0">
      <alignment vertical="center"/>
    </xf>
    <xf numFmtId="0" fontId="0" fillId="0" borderId="0"/>
    <xf numFmtId="0" fontId="33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3" fillId="54" borderId="0" applyNumberFormat="0" applyBorder="0" applyAlignment="0" applyProtection="0">
      <alignment vertical="center"/>
    </xf>
    <xf numFmtId="0" fontId="0" fillId="0" borderId="0"/>
    <xf numFmtId="0" fontId="33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56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5" fillId="0" borderId="21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56" borderId="20" applyNumberFormat="0" applyAlignment="0" applyProtection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9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29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1" fillId="0" borderId="0"/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0" borderId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1" fillId="56" borderId="18" applyNumberFormat="0" applyAlignment="0" applyProtection="0">
      <alignment vertical="center"/>
    </xf>
    <xf numFmtId="0" fontId="50" fillId="55" borderId="19" applyNumberFormat="0" applyAlignment="0" applyProtection="0">
      <alignment vertical="center"/>
    </xf>
    <xf numFmtId="0" fontId="50" fillId="55" borderId="19" applyNumberForma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53" fillId="56" borderId="20" applyNumberFormat="0" applyAlignment="0" applyProtection="0">
      <alignment vertical="center"/>
    </xf>
    <xf numFmtId="0" fontId="47" fillId="34" borderId="18" applyNumberFormat="0" applyAlignment="0" applyProtection="0">
      <alignment vertical="center"/>
    </xf>
    <xf numFmtId="0" fontId="1" fillId="0" borderId="0"/>
    <xf numFmtId="0" fontId="1" fillId="0" borderId="0"/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0" fillId="29" borderId="9" applyNumberFormat="0" applyFont="0" applyAlignment="0" applyProtection="0">
      <alignment vertical="center"/>
    </xf>
  </cellStyleXfs>
  <cellXfs count="92">
    <xf numFmtId="0" fontId="0" fillId="0" borderId="0" xfId="0" applyAlignment="1">
      <alignment vertical="center"/>
    </xf>
    <xf numFmtId="0" fontId="1" fillId="0" borderId="0" xfId="2497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7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1" xfId="1222" applyFont="1" applyFill="1" applyBorder="1" applyAlignment="1">
      <alignment horizontal="center" vertical="center" wrapText="1"/>
    </xf>
    <xf numFmtId="0" fontId="8" fillId="0" borderId="1" xfId="1798" applyFont="1" applyFill="1" applyBorder="1" applyAlignment="1">
      <alignment horizontal="center" vertical="center"/>
    </xf>
    <xf numFmtId="0" fontId="8" fillId="0" borderId="1" xfId="1848" applyFont="1" applyBorder="1" applyAlignment="1">
      <alignment horizontal="center" vertical="center"/>
    </xf>
    <xf numFmtId="0" fontId="8" fillId="2" borderId="1" xfId="1240" applyFont="1" applyFill="1" applyBorder="1" applyAlignment="1">
      <alignment horizontal="center" vertical="center" wrapText="1"/>
    </xf>
    <xf numFmtId="0" fontId="8" fillId="0" borderId="1" xfId="2725" applyFont="1" applyFill="1" applyBorder="1" applyAlignment="1">
      <alignment horizontal="center" vertical="center" wrapText="1"/>
    </xf>
    <xf numFmtId="0" fontId="8" fillId="0" borderId="1" xfId="373" applyFont="1" applyBorder="1" applyAlignment="1">
      <alignment horizontal="center" vertical="center"/>
    </xf>
    <xf numFmtId="0" fontId="8" fillId="0" borderId="1" xfId="2727" applyFont="1" applyFill="1" applyBorder="1" applyAlignment="1">
      <alignment horizontal="center" vertical="center" wrapText="1"/>
    </xf>
    <xf numFmtId="0" fontId="8" fillId="0" borderId="1" xfId="2657" applyFont="1" applyFill="1" applyBorder="1" applyAlignment="1">
      <alignment horizontal="center" vertical="center" wrapText="1"/>
    </xf>
    <xf numFmtId="0" fontId="8" fillId="0" borderId="1" xfId="2662" applyFont="1" applyFill="1" applyBorder="1" applyAlignment="1">
      <alignment horizontal="center" vertical="center" wrapText="1"/>
    </xf>
    <xf numFmtId="0" fontId="8" fillId="0" borderId="1" xfId="18" applyFont="1" applyFill="1" applyBorder="1" applyAlignment="1">
      <alignment horizontal="center" vertical="center" wrapText="1"/>
    </xf>
    <xf numFmtId="0" fontId="8" fillId="0" borderId="1" xfId="2726" applyFont="1" applyFill="1" applyBorder="1" applyAlignment="1">
      <alignment horizontal="center" vertical="center" wrapText="1"/>
    </xf>
    <xf numFmtId="0" fontId="8" fillId="0" borderId="1" xfId="2579" applyFont="1" applyFill="1" applyBorder="1" applyAlignment="1">
      <alignment horizontal="center" vertical="center" wrapText="1"/>
    </xf>
    <xf numFmtId="0" fontId="8" fillId="0" borderId="1" xfId="2575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373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5" xfId="2497" applyNumberFormat="1" applyFont="1" applyFill="1" applyBorder="1" applyAlignment="1"/>
    <xf numFmtId="57" fontId="2" fillId="0" borderId="5" xfId="2497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3603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7" fontId="12" fillId="0" borderId="1" xfId="3603" applyNumberFormat="1" applyFont="1" applyFill="1" applyBorder="1" applyAlignment="1">
      <alignment horizontal="center"/>
    </xf>
    <xf numFmtId="0" fontId="1" fillId="0" borderId="1" xfId="2497" applyFont="1" applyFill="1" applyBorder="1" applyAlignment="1"/>
    <xf numFmtId="0" fontId="12" fillId="0" borderId="1" xfId="3603" applyFont="1" applyFill="1" applyBorder="1" applyAlignment="1">
      <alignment horizontal="center"/>
    </xf>
    <xf numFmtId="178" fontId="12" fillId="0" borderId="1" xfId="3603" applyNumberFormat="1" applyFont="1" applyFill="1" applyBorder="1" applyAlignment="1">
      <alignment horizontal="center"/>
    </xf>
    <xf numFmtId="0" fontId="2" fillId="0" borderId="1" xfId="2497" applyFont="1" applyFill="1" applyBorder="1" applyAlignment="1"/>
    <xf numFmtId="0" fontId="12" fillId="0" borderId="1" xfId="2497" applyFont="1" applyFill="1" applyBorder="1" applyAlignment="1"/>
    <xf numFmtId="1" fontId="12" fillId="0" borderId="1" xfId="3603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12" fillId="0" borderId="1" xfId="3602" applyNumberFormat="1" applyFont="1" applyFill="1" applyBorder="1" applyAlignment="1">
      <alignment horizontal="center"/>
    </xf>
    <xf numFmtId="177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3603" applyFont="1" applyFill="1" applyBorder="1" applyAlignment="1">
      <alignment horizontal="left" vertical="center" indent="1"/>
    </xf>
    <xf numFmtId="0" fontId="0" fillId="0" borderId="1" xfId="2497" applyFont="1" applyFill="1" applyBorder="1" applyAlignment="1"/>
    <xf numFmtId="0" fontId="1" fillId="0" borderId="1" xfId="2497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1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49" fontId="3" fillId="3" borderId="4" xfId="0" applyNumberFormat="1" applyFont="1" applyFill="1" applyBorder="1" applyAlignment="1" applyProtection="1">
      <alignment horizontal="center" vertical="center" wrapText="1"/>
    </xf>
    <xf numFmtId="49" fontId="3" fillId="3" borderId="4" xfId="0" applyNumberFormat="1" applyFont="1" applyFill="1" applyBorder="1" applyAlignment="1" applyProtection="1">
      <alignment horizontal="left" vertical="center" wrapText="1"/>
    </xf>
    <xf numFmtId="2" fontId="3" fillId="3" borderId="1" xfId="0" applyNumberFormat="1" applyFont="1" applyFill="1" applyBorder="1" applyAlignment="1" applyProtection="1">
      <alignment horizontal="right" vertical="center" wrapText="1"/>
    </xf>
  </cellXfs>
  <cellStyles count="3926">
    <cellStyle name="常规" xfId="0" builtinId="0"/>
    <cellStyle name="常规 19 5 2 3" xfId="1"/>
    <cellStyle name="货币[0]" xfId="2" builtinId="7"/>
    <cellStyle name="常规 9 2 2 3" xfId="3"/>
    <cellStyle name="标题 5 15 2" xfId="4"/>
    <cellStyle name="标题 5 20 2" xfId="5"/>
    <cellStyle name="20% - 强调文字颜色 1 2" xfId="6"/>
    <cellStyle name="20% - 强调文字颜色 3" xfId="7" builtinId="38"/>
    <cellStyle name="常规 5 4 10 2 2 2" xfId="8"/>
    <cellStyle name="常规 2 4 4 3 3" xfId="9"/>
    <cellStyle name="标题 5 17" xfId="10"/>
    <cellStyle name="标题 5 22" xfId="11"/>
    <cellStyle name="常规 4 9 2 5 4" xfId="12"/>
    <cellStyle name="常规 2 2 2 5 3 2" xfId="13"/>
    <cellStyle name="输入" xfId="14" builtinId="20"/>
    <cellStyle name="标题 7 5 2 3" xfId="15"/>
    <cellStyle name="常规 9 2 8 2 3" xfId="16"/>
    <cellStyle name="常规 44" xfId="17"/>
    <cellStyle name="常规 39" xfId="18"/>
    <cellStyle name="货币" xfId="19" builtinId="4"/>
    <cellStyle name="注释 3 9 2 2 2" xfId="20"/>
    <cellStyle name="常规 5 4 3 4" xfId="21"/>
    <cellStyle name="常规 5 2 2 2 3 2" xfId="22"/>
    <cellStyle name="常规 15 4 2" xfId="23"/>
    <cellStyle name="标题 7 8 4" xfId="24"/>
    <cellStyle name="千位分隔[0]" xfId="25" builtinId="6"/>
    <cellStyle name="好_2013年上级 2 7 2 2 2" xfId="26"/>
    <cellStyle name="差_2013年上级 2 15 2" xfId="27"/>
    <cellStyle name="差_2013年上级 2 20 2" xfId="28"/>
    <cellStyle name="标题 6 10 2 2" xfId="29"/>
    <cellStyle name="标题 5 6" xfId="30"/>
    <cellStyle name="40% - 强调文字颜色 3" xfId="31" builtinId="39"/>
    <cellStyle name="常规 26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常规 6 2 6 3 3" xfId="38"/>
    <cellStyle name="标题 6 3 2 2" xfId="39"/>
    <cellStyle name="60% - 强调文字颜色 3" xfId="40" builtinId="40"/>
    <cellStyle name="常规 5 4 8 3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常规 4 3 12 2 2" xfId="49"/>
    <cellStyle name="常规 3 3 8" xfId="50"/>
    <cellStyle name="常规 2 3 5 2 2" xfId="51"/>
    <cellStyle name="标题 6 16 2" xfId="52"/>
    <cellStyle name="标题 6 21 2" xfId="53"/>
    <cellStyle name="注释" xfId="54" builtinId="10"/>
    <cellStyle name="常规 5 4 8 2 3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注释 3 3 3" xfId="69"/>
    <cellStyle name="常规 13 2 3 2" xfId="70"/>
    <cellStyle name="标题 6 4 2 2 2" xfId="71"/>
    <cellStyle name="解释性文本" xfId="72" builtinId="53"/>
    <cellStyle name="注释 2 10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标题 6 3 2 3" xfId="81"/>
    <cellStyle name="60% - 强调文字颜色 4" xfId="82" builtinId="44"/>
    <cellStyle name="常规 5 4 8 4" xfId="83"/>
    <cellStyle name="常规 3 3 8 3 2 2" xfId="84"/>
    <cellStyle name="输出" xfId="85" builtinId="21"/>
    <cellStyle name="差_2013年上级 2 15" xfId="86"/>
    <cellStyle name="差_2013年上级 2 20" xfId="87"/>
    <cellStyle name="常规 5 2 2 10 2 2 2" xfId="88"/>
    <cellStyle name="标题 6 10 2" xfId="89"/>
    <cellStyle name="常规 6 2 2 2 2 2" xfId="90"/>
    <cellStyle name="标题 5 6 3 3" xfId="91"/>
    <cellStyle name="计算" xfId="92" builtinId="22"/>
    <cellStyle name="常规 4 3 4 3 2" xfId="93"/>
    <cellStyle name="常规 2 3 18 2" xfId="94"/>
    <cellStyle name="标题 5 7 2" xfId="95"/>
    <cellStyle name="常规 5 2 2 8 2 2" xfId="96"/>
    <cellStyle name="40% - 强调文字颜色 4 2" xfId="97"/>
    <cellStyle name="检查单元格" xfId="98" builtinId="23"/>
    <cellStyle name="常规 13 5" xfId="99"/>
    <cellStyle name="标题 7 9 2 2" xfId="100"/>
    <cellStyle name="20% - 强调文字颜色 6" xfId="101" builtinId="50"/>
    <cellStyle name="常规 10 2 19 2" xfId="102"/>
    <cellStyle name="标题 5 3 4" xfId="103"/>
    <cellStyle name="强调文字颜色 2" xfId="104" builtinId="33"/>
    <cellStyle name="常规 2 4 7 2 2 2" xfId="105"/>
    <cellStyle name="常规 2 2 2 5" xfId="106"/>
    <cellStyle name="注释 2 3" xfId="107"/>
    <cellStyle name="常规 4 2 9 4" xfId="108"/>
    <cellStyle name="标题 5 10 2" xfId="109"/>
    <cellStyle name="链接单元格" xfId="110" builtinId="24"/>
    <cellStyle name="常规 3 3 8 2 3" xfId="111"/>
    <cellStyle name="汇总" xfId="112" builtinId="25"/>
    <cellStyle name="标题 6 13" xfId="113"/>
    <cellStyle name="好" xfId="114" builtinId="26"/>
    <cellStyle name="常规 11 7 2 2" xfId="115"/>
    <cellStyle name="适中" xfId="116" builtinId="28"/>
    <cellStyle name="20% - 强调文字颜色 5" xfId="117" builtinId="46"/>
    <cellStyle name="标题 5 3 3" xfId="118"/>
    <cellStyle name="标题 5 19" xfId="119"/>
    <cellStyle name="强调文字颜色 1" xfId="120" builtinId="29"/>
    <cellStyle name="常规 2 2 2 4" xfId="121"/>
    <cellStyle name="常规 3 3 19 2" xfId="122"/>
    <cellStyle name="标题 5 15" xfId="123"/>
    <cellStyle name="标题 5 20" xfId="124"/>
    <cellStyle name="注释 2 3 3" xfId="125"/>
    <cellStyle name="标题 5 10 2 3" xfId="126"/>
    <cellStyle name="20% - 强调文字颜色 1" xfId="127" builtinId="30"/>
    <cellStyle name="标题 5 7 3 2" xfId="128"/>
    <cellStyle name="差_2013专项转支 2 2 3 3" xfId="129"/>
    <cellStyle name="标题 5 4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6 2 2 3 2 2" xfId="136"/>
    <cellStyle name="标题 5 7 3 3" xfId="137"/>
    <cellStyle name="常规 5 2 2 10 3 2 2" xfId="138"/>
    <cellStyle name="标题 5 5" xfId="139"/>
    <cellStyle name="40% - 强调文字颜色 2" xfId="140" builtinId="35"/>
    <cellStyle name="强调文字颜色 3" xfId="141" builtinId="37"/>
    <cellStyle name="常规 2 2 2 6" xfId="142"/>
    <cellStyle name="差_2013年上级 2 2 3 2" xfId="143"/>
    <cellStyle name="强调文字颜色 4" xfId="144" builtinId="41"/>
    <cellStyle name="常规 5 4 11 2" xfId="145"/>
    <cellStyle name="常规 2 2 2 7" xfId="146"/>
    <cellStyle name="20% - 强调文字颜色 4" xfId="147" builtinId="42"/>
    <cellStyle name="差_2013专项转支 2 2 3 2 2" xfId="148"/>
    <cellStyle name="标题 5 3 2" xfId="149"/>
    <cellStyle name="标题 5 18" xfId="150"/>
    <cellStyle name="常规 7 2 3 3 2 2" xfId="151"/>
    <cellStyle name="常规 2 3 9 3 2" xfId="152"/>
    <cellStyle name="标题 6 10 2 3" xfId="153"/>
    <cellStyle name="标题 5 7" xfId="154"/>
    <cellStyle name="40% - 强调文字颜色 4" xfId="155" builtinId="43"/>
    <cellStyle name="常规 5 2 2 8 2" xfId="156"/>
    <cellStyle name="常规 26 3" xfId="157"/>
    <cellStyle name="常规 2 4 6 3 2 2" xfId="158"/>
    <cellStyle name="注释 3 7 2 2 2" xfId="159"/>
    <cellStyle name="差_2013年上级 2 2 3 3" xfId="160"/>
    <cellStyle name="强调文字颜色 5" xfId="161" builtinId="45"/>
    <cellStyle name="常规 5 4 11 3" xfId="162"/>
    <cellStyle name="常规 2 2 2 8" xfId="163"/>
    <cellStyle name="标题 5 8" xfId="164"/>
    <cellStyle name="40% - 强调文字颜色 5" xfId="165" builtinId="47"/>
    <cellStyle name="常规 5 2 2 8 3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标题 5 9" xfId="172"/>
    <cellStyle name="40% - 强调文字颜色 6" xfId="173" builtinId="51"/>
    <cellStyle name="常规 5 2 2 8 4" xfId="174"/>
    <cellStyle name="注释 3 2 4" xfId="175"/>
    <cellStyle name="货币 2 2 9 2" xfId="176"/>
    <cellStyle name="常规 2 2 2 2 3 2 2" xfId="177"/>
    <cellStyle name="常规 13 2 8 3 2" xfId="178"/>
    <cellStyle name="常规 13 2 2 3" xfId="179"/>
    <cellStyle name="标题 7 10 2 2" xfId="180"/>
    <cellStyle name="60% - 强调文字颜色 6" xfId="181" builtinId="52"/>
    <cellStyle name="常规 4 3 9 3 2 2" xfId="182"/>
    <cellStyle name="常规 2 4 12 2" xfId="183"/>
    <cellStyle name="常规 24 2 7 2 3" xfId="184"/>
    <cellStyle name="常规 18 3 4" xfId="185"/>
    <cellStyle name="标题 6 9 3 3" xfId="186"/>
    <cellStyle name="20% - 强调文字颜色 3 2 2" xfId="187"/>
    <cellStyle name="常规 5 7" xfId="188"/>
    <cellStyle name="常规 4 3 5" xfId="189"/>
    <cellStyle name="标题 5 4 2 2" xfId="190"/>
    <cellStyle name="40% - 强调文字颜色 1 2 2" xfId="191"/>
    <cellStyle name="常规 24 2 6 2 3" xfId="192"/>
    <cellStyle name="常规 17 3 4" xfId="193"/>
    <cellStyle name="标题 6 8 3 3" xfId="194"/>
    <cellStyle name="常规 4 9 2 9 3" xfId="195"/>
    <cellStyle name="20% - 强调文字颜色 2 2 2" xfId="196"/>
    <cellStyle name="标题 5 7 3 2 2" xfId="197"/>
    <cellStyle name="标题 5 4 2" xfId="198"/>
    <cellStyle name="40% - 强调文字颜色 1 2" xfId="199"/>
    <cellStyle name="标题 5 5 2" xfId="200"/>
    <cellStyle name="40% - 强调文字颜色 2 2" xfId="201"/>
    <cellStyle name="常规 3 3 5 2" xfId="202"/>
    <cellStyle name="20% - 强调文字颜色 4 2 2" xfId="203"/>
    <cellStyle name="标题 5 3 2 2 2" xfId="204"/>
    <cellStyle name="常规 5 3 5" xfId="205"/>
    <cellStyle name="标题 5 5 2 2" xfId="206"/>
    <cellStyle name="40% - 强调文字颜色 2 2 2" xfId="207"/>
    <cellStyle name="常规 9 2 4 3" xfId="208"/>
    <cellStyle name="标题 5 17 2" xfId="209"/>
    <cellStyle name="20% - 强调文字颜色 3 2" xfId="210"/>
    <cellStyle name="常规 6 2 3 3 2 2" xfId="211"/>
    <cellStyle name="常规 24 2 5 2 3" xfId="212"/>
    <cellStyle name="常规 16 3 4" xfId="213"/>
    <cellStyle name="标题 6 7 3 3" xfId="214"/>
    <cellStyle name="差_2013年上级 3 3" xfId="215"/>
    <cellStyle name="20% - 强调文字颜色 1 2 2" xfId="216"/>
    <cellStyle name="常规 9 2 3 3" xfId="217"/>
    <cellStyle name="常规 2 4 4 3 2 2" xfId="218"/>
    <cellStyle name="标题 5 16 2" xfId="219"/>
    <cellStyle name="标题 5 21 2" xfId="220"/>
    <cellStyle name="20% - 强调文字颜色 2 2" xfId="221"/>
    <cellStyle name="常规 3 3 5" xfId="222"/>
    <cellStyle name="20% - 强调文字颜色 4 2" xfId="223"/>
    <cellStyle name="标题 5 3 2 2" xfId="224"/>
    <cellStyle name="常规 9 2 5 3" xfId="225"/>
    <cellStyle name="标题 5 18 2" xfId="226"/>
    <cellStyle name="20% - 强调文字颜色 5 2" xfId="227"/>
    <cellStyle name="标题 5 3 3 2" xfId="228"/>
    <cellStyle name="常规 9 2 6 3" xfId="229"/>
    <cellStyle name="标题 5 19 2" xfId="230"/>
    <cellStyle name="常规 10 2 2 2 3" xfId="231"/>
    <cellStyle name="20% - 强调文字颜色 5 2 2" xfId="232"/>
    <cellStyle name="标题 5 3 3 2 2" xfId="233"/>
    <cellStyle name="标题 7 9 2 2 2" xfId="234"/>
    <cellStyle name="货币 2 2 4 2 3" xfId="235"/>
    <cellStyle name="20% - 强调文字颜色 6 2" xfId="236"/>
    <cellStyle name="标题 5 7 4" xfId="237"/>
    <cellStyle name="常规 10 2 3 2 3" xfId="238"/>
    <cellStyle name="20% - 强调文字颜色 6 2 2" xfId="239"/>
    <cellStyle name="标题 6 10 2 2 2" xfId="240"/>
    <cellStyle name="标题 5 6 2" xfId="241"/>
    <cellStyle name="常规 26 2 2" xfId="242"/>
    <cellStyle name="40% - 强调文字颜色 3 2" xfId="243"/>
    <cellStyle name="标题 5 6 2 2" xfId="244"/>
    <cellStyle name="注释 3 5" xfId="245"/>
    <cellStyle name="40% - 强调文字颜色 3 2 2" xfId="246"/>
    <cellStyle name="常规 5 3 12" xfId="247"/>
    <cellStyle name="标题 5 7 2 2" xfId="248"/>
    <cellStyle name="常规_Book1_2015年预算市级支出和平衡表" xfId="249"/>
    <cellStyle name="常规 5 2 2 8 2 2 2" xfId="250"/>
    <cellStyle name="40% - 强调文字颜色 4 2 2" xfId="251"/>
    <cellStyle name="常规 2 3 5 4" xfId="252"/>
    <cellStyle name="标题 6 18" xfId="253"/>
    <cellStyle name="标题 5 8 2" xfId="254"/>
    <cellStyle name="常规 5 2 2 8 3 2" xfId="255"/>
    <cellStyle name="40% - 强调文字颜色 5 2" xfId="256"/>
    <cellStyle name="标题 6 18 2" xfId="257"/>
    <cellStyle name="注释 3 2 2 3" xfId="258"/>
    <cellStyle name="标题 5 8 2 2" xfId="259"/>
    <cellStyle name="常规 5 2 2 8 3 2 2" xfId="260"/>
    <cellStyle name="40% - 强调文字颜色 5 2 2" xfId="261"/>
    <cellStyle name="标题 5 9 2" xfId="262"/>
    <cellStyle name="40% - 强调文字颜色 6 2" xfId="263"/>
    <cellStyle name="注释 3 3 2 3" xfId="264"/>
    <cellStyle name="标题 5 9 2 2" xfId="265"/>
    <cellStyle name="40% - 强调文字颜色 6 2 2" xfId="266"/>
    <cellStyle name="60% - 强调文字颜色 1 2" xfId="267"/>
    <cellStyle name="注释 3 14" xfId="268"/>
    <cellStyle name="标题 6 9" xfId="269"/>
    <cellStyle name="常规 18 5 4" xfId="270"/>
    <cellStyle name="60% - 强调文字颜色 1 2 2" xfId="271"/>
    <cellStyle name="常规 5 4 8 2 2" xfId="272"/>
    <cellStyle name="60% - 强调文字颜色 2 2" xfId="273"/>
    <cellStyle name="好_2013专项转支 2 12" xfId="274"/>
    <cellStyle name="标题 6 3 2 2 2" xfId="275"/>
    <cellStyle name="常规 5 4 8 3 2" xfId="276"/>
    <cellStyle name="60% - 强调文字颜色 3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标题 5 9 4" xfId="282"/>
    <cellStyle name="60% - 强调文字颜色 4 2 2" xfId="283"/>
    <cellStyle name="60% - 强调文字颜色 5 2" xfId="284"/>
    <cellStyle name="常规 24 2 7 3" xfId="285"/>
    <cellStyle name="标题 6 9 4" xfId="286"/>
    <cellStyle name="60% - 强调文字颜色 5 2 2" xfId="287"/>
    <cellStyle name="货币 2 2 9 2 2" xfId="288"/>
    <cellStyle name="常规 13 2 8 3 2 2" xfId="289"/>
    <cellStyle name="常规 13 2 2 3 2" xfId="290"/>
    <cellStyle name="标题 7 10 2 2 2" xfId="291"/>
    <cellStyle name="常规 2 4 12 2 2" xfId="292"/>
    <cellStyle name="60% - 强调文字颜色 6 2" xfId="293"/>
    <cellStyle name="标题 7 9 4" xfId="294"/>
    <cellStyle name="60% - 强调文字颜色 6 2 2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常规 4 3 13" xfId="305"/>
    <cellStyle name="常规 24 2 10 2 2 2" xfId="306"/>
    <cellStyle name="常规 2 3 6" xfId="307"/>
    <cellStyle name="标题 5 2 2 3" xfId="308"/>
    <cellStyle name="标题 2 2" xfId="309"/>
    <cellStyle name="标题 2 2 2" xfId="310"/>
    <cellStyle name="常规 2 2 2 2 4" xfId="311"/>
    <cellStyle name="标题 7 11" xfId="312"/>
    <cellStyle name="常规_080102预算处统计08年预算基础数据" xfId="313"/>
    <cellStyle name="常规 2 4 6" xfId="314"/>
    <cellStyle name="标题 5 2 3 3" xfId="315"/>
    <cellStyle name="标题 3 2" xfId="316"/>
    <cellStyle name="标题 7 2 3 3" xfId="317"/>
    <cellStyle name="注释 3 9 4" xfId="318"/>
    <cellStyle name="常规 13 2 9 3" xfId="319"/>
    <cellStyle name="标题 7 11 2" xfId="320"/>
    <cellStyle name="标题 3 2 2" xfId="321"/>
    <cellStyle name="标题 4 2" xfId="322"/>
    <cellStyle name="常规 10 2 22" xfId="323"/>
    <cellStyle name="常规 10 2 17" xfId="324"/>
    <cellStyle name="标题 7 3 3 3" xfId="325"/>
    <cellStyle name="标题 4 2 2" xfId="326"/>
    <cellStyle name="好_2013专项转支 2 2 3 2 2" xfId="327"/>
    <cellStyle name="标题 5" xfId="328"/>
    <cellStyle name="标题 5 10" xfId="329"/>
    <cellStyle name="常规 11 3 4" xfId="330"/>
    <cellStyle name="标题 5 14" xfId="331"/>
    <cellStyle name="标题 6 2 3 3" xfId="332"/>
    <cellStyle name="注释 2 3 2" xfId="333"/>
    <cellStyle name="常规 8 2 6 2 3" xfId="334"/>
    <cellStyle name="标题 5 10 2 2" xfId="335"/>
    <cellStyle name="标题 5 14 2" xfId="336"/>
    <cellStyle name="注释 2 3 2 2" xfId="337"/>
    <cellStyle name="标题 5 10 2 2 2" xfId="338"/>
    <cellStyle name="注释 2 4" xfId="339"/>
    <cellStyle name="常规 4 9 2 7 2 2 2" xfId="340"/>
    <cellStyle name="标题 5 10 3" xfId="341"/>
    <cellStyle name="常规 5 4 6 3 2 2" xfId="342"/>
    <cellStyle name="标题 7" xfId="343"/>
    <cellStyle name="注释 2 4 2" xfId="344"/>
    <cellStyle name="常规 8 2 6 3 3" xfId="345"/>
    <cellStyle name="标题 5 10 3 2" xfId="346"/>
    <cellStyle name="标题 7 2" xfId="347"/>
    <cellStyle name="注释 2 4 2 2" xfId="348"/>
    <cellStyle name="标题 5 10 3 2 2" xfId="349"/>
    <cellStyle name="注释 2 4 3" xfId="350"/>
    <cellStyle name="标题 5 10 3 3" xfId="351"/>
    <cellStyle name="差_2013年上级 2 10 2 2" xfId="352"/>
    <cellStyle name="常规 16 2 2" xfId="353"/>
    <cellStyle name="标题 8" xfId="354"/>
    <cellStyle name="注释 2 5" xfId="355"/>
    <cellStyle name="标题 5 10 4" xfId="356"/>
    <cellStyle name="标题 5 11" xfId="357"/>
    <cellStyle name="注释 3 3" xfId="358"/>
    <cellStyle name="标题 5 11 2" xfId="359"/>
    <cellStyle name="标题 6 3 3 3" xfId="360"/>
    <cellStyle name="注释 3 3 2" xfId="361"/>
    <cellStyle name="常规 8 2 7 2 3" xfId="362"/>
    <cellStyle name="标题 5 11 2 2" xfId="363"/>
    <cellStyle name="注释 3 4" xfId="364"/>
    <cellStyle name="标题 5 11 3" xfId="365"/>
    <cellStyle name="常规 24 2 5 2 2 2" xfId="366"/>
    <cellStyle name="常规 16 3 3 2" xfId="367"/>
    <cellStyle name="标题 6 7 3 2 2" xfId="368"/>
    <cellStyle name="常规 11 3 2" xfId="369"/>
    <cellStyle name="标题 5 12" xfId="370"/>
    <cellStyle name="差_2013年上级 2 12" xfId="371"/>
    <cellStyle name="注释 4 3" xfId="372"/>
    <cellStyle name="常规 23" xfId="373"/>
    <cellStyle name="常规 18" xfId="374"/>
    <cellStyle name="常规 11 3 2 2" xfId="375"/>
    <cellStyle name="标题 5 12 2" xfId="376"/>
    <cellStyle name="常规 5 2 2 6" xfId="377"/>
    <cellStyle name="常规 24 2 2 2 3" xfId="378"/>
    <cellStyle name="标题 6 4 3 3" xfId="379"/>
    <cellStyle name="差_2013年上级 2 12 2" xfId="380"/>
    <cellStyle name="常规 8 2 8 2 3" xfId="381"/>
    <cellStyle name="常规 4 3 22" xfId="382"/>
    <cellStyle name="常规 4 3 17" xfId="383"/>
    <cellStyle name="常规 23 2" xfId="384"/>
    <cellStyle name="常规 18 2" xfId="385"/>
    <cellStyle name="常规 11 3 2 2 2" xfId="386"/>
    <cellStyle name="标题 5 12 2 2" xfId="387"/>
    <cellStyle name="差_2013年上级 2 13" xfId="388"/>
    <cellStyle name="常规 24" xfId="389"/>
    <cellStyle name="常规 19" xfId="390"/>
    <cellStyle name="常规 11 3 2 3" xfId="391"/>
    <cellStyle name="标题 5 12 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常规 2 2 2 12 3" xfId="403"/>
    <cellStyle name="标题 7 4 3 3" xfId="404"/>
    <cellStyle name="标题 5 2 2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注释 3 10 3 2 2" xfId="414"/>
    <cellStyle name="常规 24 2 3 2 2 2" xfId="415"/>
    <cellStyle name="标题 6 5 3 2 2" xfId="416"/>
    <cellStyle name="标题 5 2 3" xfId="417"/>
    <cellStyle name="常规 2 2 2 2 3" xfId="418"/>
    <cellStyle name="标题 7 10" xfId="419"/>
    <cellStyle name="常规 2 4 5" xfId="420"/>
    <cellStyle name="标题 5 2 3 2" xfId="421"/>
    <cellStyle name="标题 7 2 2 3" xfId="422"/>
    <cellStyle name="注释 3 8 4" xfId="423"/>
    <cellStyle name="货币 2 2 9" xfId="424"/>
    <cellStyle name="常规 2 2 2 2 3 2" xfId="425"/>
    <cellStyle name="常规 13 2 8 3" xfId="426"/>
    <cellStyle name="标题 7 10 2" xfId="427"/>
    <cellStyle name="常规 2 4 5 2" xfId="428"/>
    <cellStyle name="标题 5 2 3 2 2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标题 7 9 3 2" xfId="451"/>
    <cellStyle name="好_2013专项转支 3" xfId="452"/>
    <cellStyle name="常规 2 4 9 2 3" xfId="453"/>
    <cellStyle name="常规 2 2 2 8 2 2 2" xfId="454"/>
    <cellStyle name="标题 5 4 4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差_2013年上级 2 14" xfId="475"/>
    <cellStyle name="标题 5 6 3 2" xfId="476"/>
    <cellStyle name="差_2013年上级 2 14 2" xfId="477"/>
    <cellStyle name="标题 5 6 3 2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6 19" xfId="487"/>
    <cellStyle name="标题 5 8 3" xfId="488"/>
    <cellStyle name="标题 6 19 2" xfId="489"/>
    <cellStyle name="注释 3 2 3 3" xfId="490"/>
    <cellStyle name="常规 13 2 2 2 3" xfId="491"/>
    <cellStyle name="标题 5 8 3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差_2013年上级 2 16" xfId="509"/>
    <cellStyle name="差_2013年上级 2 21" xfId="510"/>
    <cellStyle name="标题 6 10 3" xfId="511"/>
    <cellStyle name="差_2013年上级 2 16 2" xfId="512"/>
    <cellStyle name="差_2013年上级 2 21 2" xfId="513"/>
    <cellStyle name="注释 3 11" xfId="514"/>
    <cellStyle name="标题 6 6" xfId="515"/>
    <cellStyle name="差_2013专项转支 2 21" xfId="516"/>
    <cellStyle name="差_2013专项转支 2 16" xfId="517"/>
    <cellStyle name="标题 6 10 3 2" xfId="518"/>
    <cellStyle name="注释 3 11 2" xfId="519"/>
    <cellStyle name="标题 6 6 2" xfId="520"/>
    <cellStyle name="差_2013专项转支 2 21 2" xfId="521"/>
    <cellStyle name="差_2013专项转支 2 16 2" xfId="522"/>
    <cellStyle name="标题 6 10 3 2 2" xfId="523"/>
    <cellStyle name="常规 18 5 2" xfId="524"/>
    <cellStyle name="差_2013年上级" xfId="525"/>
    <cellStyle name="注释 3 12" xfId="526"/>
    <cellStyle name="常规 8 2 11 2 2" xfId="527"/>
    <cellStyle name="标题 6 7" xfId="528"/>
    <cellStyle name="差_2013专项转支 2 22" xfId="529"/>
    <cellStyle name="差_2013专项转支 2 17" xfId="530"/>
    <cellStyle name="标题 6 10 3 3" xfId="531"/>
    <cellStyle name="差_2013年上级 2 17" xfId="532"/>
    <cellStyle name="差_2013年上级 2 22" xfId="533"/>
    <cellStyle name="常规 4 9 2 10 2" xfId="534"/>
    <cellStyle name="标题 6 10 4" xfId="535"/>
    <cellStyle name="常规 5 2 2 7 3 2 2" xfId="536"/>
    <cellStyle name="常规 5 2 2 10 2 3" xfId="537"/>
    <cellStyle name="标题 6 11" xfId="538"/>
    <cellStyle name="标题 6 11 2" xfId="539"/>
    <cellStyle name="标题 6 11 2 2" xfId="540"/>
    <cellStyle name="标题 6 11 3" xfId="541"/>
    <cellStyle name="常规 11 8 2" xfId="542"/>
    <cellStyle name="差_2013年上级 2 3 3 2 2" xfId="543"/>
    <cellStyle name="标题 6 12" xfId="544"/>
    <cellStyle name="常规 4 3 7 3 3" xfId="545"/>
    <cellStyle name="差 2" xfId="546"/>
    <cellStyle name="标题 6 12 2 2" xfId="547"/>
    <cellStyle name="常规 2 3 8 2 2 2" xfId="548"/>
    <cellStyle name="标题 6 12 3" xfId="549"/>
    <cellStyle name="标题 6 13 2" xfId="550"/>
    <cellStyle name="标题 6 14" xfId="551"/>
    <cellStyle name="标题 6 14 2" xfId="552"/>
    <cellStyle name="标题 6 15" xfId="553"/>
    <cellStyle name="标题 6 20" xfId="554"/>
    <cellStyle name="标题 6 15 2" xfId="555"/>
    <cellStyle name="标题 6 20 2" xfId="556"/>
    <cellStyle name="常规 4 3 12 3" xfId="557"/>
    <cellStyle name="常规 2 3 5 3" xfId="558"/>
    <cellStyle name="标题 6 17" xfId="559"/>
    <cellStyle name="标题 6 22" xfId="560"/>
    <cellStyle name="常规 2 3 5 3 2" xfId="561"/>
    <cellStyle name="标题 6 17 2" xfId="562"/>
    <cellStyle name="标题 6 2" xfId="563"/>
    <cellStyle name="好_2013年上级 2 4" xfId="564"/>
    <cellStyle name="标题 7 5 3 3" xfId="565"/>
    <cellStyle name="标题 6 2 2" xfId="566"/>
    <cellStyle name="常规 6 2 5 3 3" xfId="567"/>
    <cellStyle name="常规 11 2 3" xfId="568"/>
    <cellStyle name="标题 6 2 2 2" xfId="569"/>
    <cellStyle name="常规 11 2 3 2" xfId="570"/>
    <cellStyle name="标题 6 2 2 2 2" xfId="571"/>
    <cellStyle name="常规 11 2 4" xfId="572"/>
    <cellStyle name="标题 6 2 2 3" xfId="573"/>
    <cellStyle name="好_2013专项转支 2 14 2" xfId="574"/>
    <cellStyle name="标题 6 2 3" xfId="575"/>
    <cellStyle name="常规 5 4 17 2" xfId="576"/>
    <cellStyle name="标题 6 2 4" xfId="577"/>
    <cellStyle name="常规 4 9 2 5 2 2" xfId="578"/>
    <cellStyle name="差_2013专项转支 2 9 3 2 2" xfId="579"/>
    <cellStyle name="标题 6 3" xfId="580"/>
    <cellStyle name="常规 4 9 2 5 2 2 2" xfId="581"/>
    <cellStyle name="标题 6 3 2" xfId="582"/>
    <cellStyle name="好_2013专项转支 2 20 2" xfId="583"/>
    <cellStyle name="好_2013专项转支 2 15 2" xfId="584"/>
    <cellStyle name="标题 6 3 3" xfId="585"/>
    <cellStyle name="标题 6 3 3 2" xfId="586"/>
    <cellStyle name="标题 6 3 3 2 2" xfId="587"/>
    <cellStyle name="常规 2 3 21" xfId="588"/>
    <cellStyle name="常规 2 3 16" xfId="589"/>
    <cellStyle name="标题 7 8 2 2 2" xfId="590"/>
    <cellStyle name="常规 5 4 18 2" xfId="591"/>
    <cellStyle name="标题 6 3 4" xfId="592"/>
    <cellStyle name="常规 4 9 2 5 2 3" xfId="593"/>
    <cellStyle name="标题 6 4" xfId="594"/>
    <cellStyle name="标题 6 4 2" xfId="595"/>
    <cellStyle name="常规 6 2 7 3 3" xfId="596"/>
    <cellStyle name="常规 13 2 3" xfId="597"/>
    <cellStyle name="标题 6 4 2 2" xfId="598"/>
    <cellStyle name="常规 13 2 4" xfId="599"/>
    <cellStyle name="标题 6 4 2 3" xfId="600"/>
    <cellStyle name="差_2013年上级 2 11 2" xfId="601"/>
    <cellStyle name="好_2013专项转支 2 21 2" xfId="602"/>
    <cellStyle name="好_2013专项转支 2 16 2" xfId="603"/>
    <cellStyle name="常规 24 2 2 2" xfId="604"/>
    <cellStyle name="常规 19 2 2 2" xfId="605"/>
    <cellStyle name="标题 6 4 3" xfId="606"/>
    <cellStyle name="常规 5 2 2 5" xfId="607"/>
    <cellStyle name="常规 24 2 2 2 2" xfId="608"/>
    <cellStyle name="常规 19 2 2 2 2" xfId="609"/>
    <cellStyle name="常规 13 3 3" xfId="610"/>
    <cellStyle name="标题 6 4 3 2" xfId="611"/>
    <cellStyle name="常规 5 2 2 7" xfId="612"/>
    <cellStyle name="差_2013年上级 2 12 3" xfId="613"/>
    <cellStyle name="常规 5 2 2 5 2" xfId="614"/>
    <cellStyle name="常规 4 3 18" xfId="615"/>
    <cellStyle name="常规 24 2 2 2 2 2" xfId="616"/>
    <cellStyle name="常规 18 3" xfId="617"/>
    <cellStyle name="标题 6 4 3 2 2" xfId="618"/>
    <cellStyle name="常规 5 4 19 2" xfId="619"/>
    <cellStyle name="常规 24 2 2 3" xfId="620"/>
    <cellStyle name="常规 2 2 2 8 3 2 2" xfId="621"/>
    <cellStyle name="常规 19 2 2 3" xfId="622"/>
    <cellStyle name="标题 6 4 4" xfId="623"/>
    <cellStyle name="注释 3 10" xfId="624"/>
    <cellStyle name="标题 6 5" xfId="625"/>
    <cellStyle name="注释 3 10 2" xfId="626"/>
    <cellStyle name="标题 6 5 2" xfId="627"/>
    <cellStyle name="注释 3 10 2 2" xfId="628"/>
    <cellStyle name="常规 6 2 8 3 3" xfId="629"/>
    <cellStyle name="标题 6 5 2 2" xfId="630"/>
    <cellStyle name="注释 3 10 2 2 2" xfId="631"/>
    <cellStyle name="常规 10 2 9" xfId="632"/>
    <cellStyle name="标题 6 5 2 2 2" xfId="633"/>
    <cellStyle name="注释 3 10 2 3" xfId="634"/>
    <cellStyle name="常规 6 2 18 2" xfId="635"/>
    <cellStyle name="标题 6 5 2 3" xfId="636"/>
    <cellStyle name="注释 3 10 3" xfId="637"/>
    <cellStyle name="好_2013专项转支 2 17 2" xfId="638"/>
    <cellStyle name="常规 24 2 3 2" xfId="639"/>
    <cellStyle name="常规 19 2 3 2" xfId="640"/>
    <cellStyle name="标题 6 5 3" xfId="641"/>
    <cellStyle name="注释 3 10 3 2" xfId="642"/>
    <cellStyle name="常规 24 2 3 2 2" xfId="643"/>
    <cellStyle name="常规 19 2 3 2 2" xfId="644"/>
    <cellStyle name="标题 6 5 3 2" xfId="645"/>
    <cellStyle name="注释 3 10 3 3" xfId="646"/>
    <cellStyle name="常规 6 2 19 2" xfId="647"/>
    <cellStyle name="常规 24 2 3 2 3" xfId="648"/>
    <cellStyle name="标题 6 5 3 3" xfId="649"/>
    <cellStyle name="注释 3 10 4" xfId="650"/>
    <cellStyle name="常规 24 2 3 3" xfId="651"/>
    <cellStyle name="常规 19 2 3 3" xfId="652"/>
    <cellStyle name="标题 6 5 4" xfId="653"/>
    <cellStyle name="注释 3 11 2 2" xfId="654"/>
    <cellStyle name="常规 6 2 9 3 3" xfId="655"/>
    <cellStyle name="常规 15 2 3" xfId="656"/>
    <cellStyle name="标题 6 6 2 2" xfId="657"/>
    <cellStyle name="常规 15 2 3 2" xfId="658"/>
    <cellStyle name="标题 6 6 2 2 2" xfId="659"/>
    <cellStyle name="常规 15 2 4" xfId="660"/>
    <cellStyle name="标题 6 6 2 3" xfId="661"/>
    <cellStyle name="注释 3 11 3" xfId="662"/>
    <cellStyle name="好_2013专项转支 2 18 2" xfId="663"/>
    <cellStyle name="常规 24 2 4 2" xfId="664"/>
    <cellStyle name="标题 6 6 3" xfId="665"/>
    <cellStyle name="常规 5 2 2 2 2 3" xfId="666"/>
    <cellStyle name="常规 24 2 4 2 2" xfId="667"/>
    <cellStyle name="常规 15 3 3" xfId="668"/>
    <cellStyle name="标题 6 6 3 2" xfId="669"/>
    <cellStyle name="常规 24 2 4 2 2 2" xfId="670"/>
    <cellStyle name="常规 15 3 3 2" xfId="671"/>
    <cellStyle name="标题 6 6 3 2 2" xfId="672"/>
    <cellStyle name="常规 6 2 3 2 2 2" xfId="673"/>
    <cellStyle name="常规 24 2 4 2 3" xfId="674"/>
    <cellStyle name="常规 15 3 4" xfId="675"/>
    <cellStyle name="标题 6 6 3 3" xfId="676"/>
    <cellStyle name="常规 24 2 4 3" xfId="677"/>
    <cellStyle name="标题 6 6 4" xfId="678"/>
    <cellStyle name="常规 18 5 2 2" xfId="679"/>
    <cellStyle name="差_2013年上级 2" xfId="680"/>
    <cellStyle name="注释 3 12 2" xfId="681"/>
    <cellStyle name="标题 6 7 2" xfId="682"/>
    <cellStyle name="常规 18 5 2 2 2" xfId="683"/>
    <cellStyle name="差_2013年上级 2 2" xfId="684"/>
    <cellStyle name="注释 2 4 4" xfId="685"/>
    <cellStyle name="差_2013年上级 2 10 2 3" xfId="686"/>
    <cellStyle name="注释 3 12 2 2" xfId="687"/>
    <cellStyle name="常规 16 2 3" xfId="688"/>
    <cellStyle name="标题 6 7 2 2" xfId="689"/>
    <cellStyle name="标题 9" xfId="690"/>
    <cellStyle name="常规 5 4 4 2 3" xfId="691"/>
    <cellStyle name="常规 2 2 2 8 4" xfId="692"/>
    <cellStyle name="差_2013年上级 2 2 2" xfId="693"/>
    <cellStyle name="常规 16 2 3 2" xfId="694"/>
    <cellStyle name="标题 6 7 2 2 2" xfId="695"/>
    <cellStyle name="标题 9 2" xfId="696"/>
    <cellStyle name="差_2013年上级 2 3" xfId="697"/>
    <cellStyle name="常规 16 2 4" xfId="698"/>
    <cellStyle name="标题 6 7 2 3" xfId="699"/>
    <cellStyle name="注释 3 12 3" xfId="700"/>
    <cellStyle name="好_2013专项转支 2 19 2" xfId="701"/>
    <cellStyle name="常规 24 2 5 2" xfId="702"/>
    <cellStyle name="标题 6 7 3" xfId="703"/>
    <cellStyle name="注释 2 5 4" xfId="704"/>
    <cellStyle name="差_2013年上级 2 10 3 3" xfId="705"/>
    <cellStyle name="常规 5 2 2 3 2 3" xfId="706"/>
    <cellStyle name="常规 24 2 5 2 2" xfId="707"/>
    <cellStyle name="常规 16 3 3" xfId="708"/>
    <cellStyle name="标题 6 7 3 2" xfId="709"/>
    <cellStyle name="常规 24 2 5 3" xfId="710"/>
    <cellStyle name="标题 6 7 4" xfId="711"/>
    <cellStyle name="注释 3 13" xfId="712"/>
    <cellStyle name="标题 6 8" xfId="713"/>
    <cellStyle name="标题 7 10 4" xfId="714"/>
    <cellStyle name="注释 3 13 2" xfId="715"/>
    <cellStyle name="常规 7 2 2 4" xfId="716"/>
    <cellStyle name="标题 6 8 2" xfId="717"/>
    <cellStyle name="常规 17 2 3" xfId="718"/>
    <cellStyle name="标题 6 8 2 2" xfId="719"/>
    <cellStyle name="常规 17 2 3 2" xfId="720"/>
    <cellStyle name="标题 6 8 2 2 2" xfId="721"/>
    <cellStyle name="常规 17 2 4" xfId="722"/>
    <cellStyle name="标题 6 8 2 3" xfId="723"/>
    <cellStyle name="常规 24 2 6 2" xfId="724"/>
    <cellStyle name="常规 19 4 2 2 2" xfId="725"/>
    <cellStyle name="标题 6 8 3" xfId="726"/>
    <cellStyle name="常规 5 2 2 4 2 3" xfId="727"/>
    <cellStyle name="常规 24 2 6 2 2" xfId="728"/>
    <cellStyle name="常规 17 3 3" xfId="729"/>
    <cellStyle name="标题 6 8 3 2" xfId="730"/>
    <cellStyle name="常规 24 2 6 2 2 2" xfId="731"/>
    <cellStyle name="常规 17 3 3 2" xfId="732"/>
    <cellStyle name="标题 6 8 3 2 2" xfId="733"/>
    <cellStyle name="常规 24 2 6 3" xfId="734"/>
    <cellStyle name="标题 6 8 4" xfId="735"/>
    <cellStyle name="注释 3 14 2" xfId="736"/>
    <cellStyle name="常规 7 2 3 4" xfId="737"/>
    <cellStyle name="标题 6 9 2" xfId="738"/>
    <cellStyle name="常规 18 2 3" xfId="739"/>
    <cellStyle name="标题 6 9 2 2" xfId="740"/>
    <cellStyle name="标题 7 17" xfId="741"/>
    <cellStyle name="标题 7 22" xfId="742"/>
    <cellStyle name="常规 18 2 3 2" xfId="743"/>
    <cellStyle name="标题 6 9 2 2 2" xfId="744"/>
    <cellStyle name="标题 7 17 2" xfId="745"/>
    <cellStyle name="常规 2 2 2 10" xfId="746"/>
    <cellStyle name="常规 18 2 4" xfId="747"/>
    <cellStyle name="标题 6 9 2 3" xfId="748"/>
    <cellStyle name="标题 7 18" xfId="749"/>
    <cellStyle name="常规 24 2 7 2" xfId="750"/>
    <cellStyle name="标题 6 9 3" xfId="751"/>
    <cellStyle name="常规 5 2 2 5 2 3" xfId="752"/>
    <cellStyle name="常规 24 2 7 2 2" xfId="753"/>
    <cellStyle name="常规 18 3 3" xfId="754"/>
    <cellStyle name="标题 6 9 3 2" xfId="755"/>
    <cellStyle name="常规 24 2 7 2 2 2" xfId="756"/>
    <cellStyle name="常规 18 3 3 2" xfId="757"/>
    <cellStyle name="标题 6 9 3 2 2" xfId="758"/>
    <cellStyle name="好_2013年上级 2 3" xfId="759"/>
    <cellStyle name="常规 19 3 3 2 2" xfId="760"/>
    <cellStyle name="标题 7 5 3 2" xfId="761"/>
    <cellStyle name="货币 2 2 9 3" xfId="762"/>
    <cellStyle name="常规 7 2 8 3 2 2" xfId="763"/>
    <cellStyle name="常规 13 2 8 3 3" xfId="764"/>
    <cellStyle name="常规 13 2 2 4" xfId="765"/>
    <cellStyle name="标题 7 10 2 3" xfId="766"/>
    <cellStyle name="常规 2 2 2 2 3 3" xfId="767"/>
    <cellStyle name="常规 13 2 8 4" xfId="768"/>
    <cellStyle name="标题 7 10 3" xfId="769"/>
    <cellStyle name="注释 3 3 4" xfId="770"/>
    <cellStyle name="常规 13 2 3 3" xfId="771"/>
    <cellStyle name="标题 7 10 3 2" xfId="772"/>
    <cellStyle name="常规 13 2 3 3 2" xfId="773"/>
    <cellStyle name="标题 7 10 3 2 2" xfId="774"/>
    <cellStyle name="常规 13 2 3 4" xfId="775"/>
    <cellStyle name="标题 7 10 3 3" xfId="776"/>
    <cellStyle name="常规 5 2 2 4 3" xfId="777"/>
    <cellStyle name="常规 17 4" xfId="778"/>
    <cellStyle name="常规 13 2 9 3 2" xfId="779"/>
    <cellStyle name="标题 7 11 2 2" xfId="780"/>
    <cellStyle name="常规 13 2 9 4" xfId="781"/>
    <cellStyle name="标题 7 11 3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常规 24 2 2 3 3" xfId="791"/>
    <cellStyle name="差_2013年上级 2 13 2" xfId="792"/>
    <cellStyle name="标题 7 15" xfId="793"/>
    <cellStyle name="标题 7 20" xfId="794"/>
    <cellStyle name="常规 8 2 8" xfId="795"/>
    <cellStyle name="标题 7 15 2" xfId="796"/>
    <cellStyle name="标题 7 20 2" xfId="797"/>
    <cellStyle name="常规 5 2 2 6 2" xfId="798"/>
    <cellStyle name="常规 24 3" xfId="799"/>
    <cellStyle name="常规 19 3" xfId="800"/>
    <cellStyle name="差_2013年上级 2 12 2 2" xfId="801"/>
    <cellStyle name="常规 4 3 17 2" xfId="802"/>
    <cellStyle name="常规 18 2 2" xfId="803"/>
    <cellStyle name="标题 7 16" xfId="804"/>
    <cellStyle name="标题 7 21" xfId="805"/>
    <cellStyle name="常规 18 2 2 2" xfId="806"/>
    <cellStyle name="标题 7 16 2" xfId="807"/>
    <cellStyle name="标题 7 21 2" xfId="808"/>
    <cellStyle name="常规 2 2 2 10 2" xfId="809"/>
    <cellStyle name="标题 7 18 2" xfId="810"/>
    <cellStyle name="常规 2 2 2 11" xfId="811"/>
    <cellStyle name="标题 7 19" xfId="812"/>
    <cellStyle name="标题 7 4 2" xfId="813"/>
    <cellStyle name="常规 2 2 2 11 2" xfId="814"/>
    <cellStyle name="标题 7 19 2" xfId="815"/>
    <cellStyle name="标题 7 4 2 2" xfId="816"/>
    <cellStyle name="注释 2 20" xfId="817"/>
    <cellStyle name="注释 2 15" xfId="818"/>
    <cellStyle name="常规 6 2 4 2 2 2" xfId="819"/>
    <cellStyle name="标题 7 6 3 3" xfId="820"/>
    <cellStyle name="标题 7 2 2" xfId="821"/>
    <cellStyle name="标题 7 2 2 2" xfId="822"/>
    <cellStyle name="标题 7 2 2 2 2" xfId="823"/>
    <cellStyle name="常规 4 3 6 2 2 2" xfId="824"/>
    <cellStyle name="标题 7 2 3" xfId="825"/>
    <cellStyle name="标题 7 2 3 2" xfId="826"/>
    <cellStyle name="差_2013年上级 2 10 4" xfId="827"/>
    <cellStyle name="标题 7 2 3 2 2" xfId="828"/>
    <cellStyle name="差_2013专项转支 4 2" xfId="829"/>
    <cellStyle name="标题 7 2 4" xfId="830"/>
    <cellStyle name="标题 7 5 2 2 2" xfId="831"/>
    <cellStyle name="常规 4 9 2 5 3 2" xfId="832"/>
    <cellStyle name="标题 7 3" xfId="833"/>
    <cellStyle name="常规 4 9 2 5 3 2 2" xfId="834"/>
    <cellStyle name="标题 7 3 2" xfId="835"/>
    <cellStyle name="标题 7 7" xfId="836"/>
    <cellStyle name="常规 4 9 2 10 2 3" xfId="837"/>
    <cellStyle name="标题 7 3 2 2" xfId="838"/>
    <cellStyle name="标题 7 7 2" xfId="839"/>
    <cellStyle name="标题 7 3 2 2 2" xfId="840"/>
    <cellStyle name="常规 3 3 9 3 2 2" xfId="841"/>
    <cellStyle name="标题 7 8" xfId="842"/>
    <cellStyle name="标题 7 3 2 3" xfId="843"/>
    <cellStyle name="标题 7 3 3" xfId="844"/>
    <cellStyle name="常规 4 9 2 10 3 3" xfId="845"/>
    <cellStyle name="常规 10 2 21" xfId="846"/>
    <cellStyle name="常规 10 2 16" xfId="847"/>
    <cellStyle name="标题 7 3 3 2" xfId="848"/>
    <cellStyle name="常规 10 2 21 2" xfId="849"/>
    <cellStyle name="常规 10 2 16 2" xfId="850"/>
    <cellStyle name="标题 7 3 3 2 2" xfId="851"/>
    <cellStyle name="标题 7 8 3 2 2" xfId="852"/>
    <cellStyle name="标题 7 3 4" xfId="853"/>
    <cellStyle name="常规 4 9 2 5 3 3" xfId="854"/>
    <cellStyle name="标题 7 4" xfId="855"/>
    <cellStyle name="常规 2 2 2 11 2 2" xfId="856"/>
    <cellStyle name="标题 7 4 2 2 2" xfId="857"/>
    <cellStyle name="常规 2 2 2 11 3" xfId="858"/>
    <cellStyle name="标题 7 4 2 3" xfId="859"/>
    <cellStyle name="常规 5 2 2 6 2 2 2" xfId="860"/>
    <cellStyle name="常规 24 3 2 2" xfId="861"/>
    <cellStyle name="常规 2 2 2 12" xfId="862"/>
    <cellStyle name="常规 19 3 2 2" xfId="863"/>
    <cellStyle name="标题 7 4 3" xfId="864"/>
    <cellStyle name="常规 2 2 2 12 2" xfId="865"/>
    <cellStyle name="常规 19 3 2 2 2" xfId="866"/>
    <cellStyle name="标题 7 4 3 2" xfId="867"/>
    <cellStyle name="常规 45" xfId="868"/>
    <cellStyle name="常规 2 2 2 12 2 2" xfId="869"/>
    <cellStyle name="标题 7 4 3 2 2" xfId="870"/>
    <cellStyle name="常规 2 2 2 13" xfId="871"/>
    <cellStyle name="常规 19 3 2 3" xfId="872"/>
    <cellStyle name="标题 7 4 4" xfId="873"/>
    <cellStyle name="差_2013年上级 2 2 2 2 2" xfId="874"/>
    <cellStyle name="标题 7 5" xfId="875"/>
    <cellStyle name="标题 7 5 2" xfId="876"/>
    <cellStyle name="标题 7 5 2 2" xfId="877"/>
    <cellStyle name="常规 24 2 8 2 2 2" xfId="878"/>
    <cellStyle name="常规 19 3 3 2" xfId="879"/>
    <cellStyle name="标题 7 5 3" xfId="880"/>
    <cellStyle name="好_2013年上级 2 3 2" xfId="881"/>
    <cellStyle name="标题 7 5 3 2 2" xfId="882"/>
    <cellStyle name="常规 19 3 3 3" xfId="883"/>
    <cellStyle name="标题 7 5 4" xfId="884"/>
    <cellStyle name="差_2013年上级 2 17 2" xfId="885"/>
    <cellStyle name="常规 2 3 8 3 2 2" xfId="886"/>
    <cellStyle name="标题 7 6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注释 2 14" xfId="893"/>
    <cellStyle name="标题 7 6 3 2" xfId="894"/>
    <cellStyle name="注释 2 14 2" xfId="895"/>
    <cellStyle name="标题 7 6 3 2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样式 1 3" xfId="902"/>
    <cellStyle name="标题 7 7 3 2" xfId="903"/>
    <cellStyle name="货币 2 2 4 4" xfId="904"/>
    <cellStyle name="标题 7 7 3 2 2" xfId="905"/>
    <cellStyle name="常规 16 2 2 2 2" xfId="906"/>
    <cellStyle name="标题 8 2 2" xfId="907"/>
    <cellStyle name="常规 6 2 4 3 2 2" xfId="908"/>
    <cellStyle name="常规 10 2 2 2" xfId="909"/>
    <cellStyle name="标题 7 7 3 3" xfId="910"/>
    <cellStyle name="标题 7 7 4" xfId="911"/>
    <cellStyle name="标题 7 8 2" xfId="912"/>
    <cellStyle name="标题 7 8 2 2" xfId="913"/>
    <cellStyle name="标题 7 8 2 3" xfId="914"/>
    <cellStyle name="常规 19 4 3 2 2" xfId="915"/>
    <cellStyle name="标题 7 8 3" xfId="916"/>
    <cellStyle name="标题 7 8 3 2" xfId="917"/>
    <cellStyle name="差_2013年上级 2 2 2 2" xfId="918"/>
    <cellStyle name="常规 16 2 3 2 2" xfId="919"/>
    <cellStyle name="标题 9 2 2" xfId="920"/>
    <cellStyle name="常规 10 3 2 2" xfId="921"/>
    <cellStyle name="标题 7 8 3 3" xfId="922"/>
    <cellStyle name="常规 16 6 2 2 2" xfId="923"/>
    <cellStyle name="标题 7 9" xfId="924"/>
    <cellStyle name="常规 5 3 10 4" xfId="925"/>
    <cellStyle name="标题 7 9 2" xfId="926"/>
    <cellStyle name="标题 7 9 2 3" xfId="927"/>
    <cellStyle name="标题 7 9 3" xfId="928"/>
    <cellStyle name="标题 7 9 3 2 2" xfId="929"/>
    <cellStyle name="差_2013年上级 2 3 2 2" xfId="930"/>
    <cellStyle name="常规 10 4 2 2" xfId="931"/>
    <cellStyle name="标题 7 9 3 3" xfId="932"/>
    <cellStyle name="注释 2 4 3 2" xfId="933"/>
    <cellStyle name="好_2013年上级 2 10 3" xfId="934"/>
    <cellStyle name="差_2013年上级 2 6 2 3" xfId="935"/>
    <cellStyle name="差_2013年上级 2 10 2 2 2" xfId="936"/>
    <cellStyle name="常规 2 7" xfId="937"/>
    <cellStyle name="常规 16 2 2 2" xfId="938"/>
    <cellStyle name="标题 8 2" xfId="939"/>
    <cellStyle name="输入 2" xfId="940"/>
    <cellStyle name="常规 2 8" xfId="941"/>
    <cellStyle name="常规 2 2 2 5 3 2 2" xfId="942"/>
    <cellStyle name="常规 16 2 2 3" xfId="943"/>
    <cellStyle name="标题 8 3" xfId="944"/>
    <cellStyle name="差_2013年上级 2 2 3" xfId="945"/>
    <cellStyle name="常规 16 2 3 3" xfId="946"/>
    <cellStyle name="标题 9 3" xfId="947"/>
    <cellStyle name="差 2 2" xfId="948"/>
    <cellStyle name="差_2013年上级 2 10" xfId="949"/>
    <cellStyle name="差_2013年上级 2 10 2" xfId="950"/>
    <cellStyle name="差_2013年上级 2 10 3" xfId="951"/>
    <cellStyle name="注释 2 5 3" xfId="952"/>
    <cellStyle name="差_2013年上级 2 10 3 2" xfId="953"/>
    <cellStyle name="注释 2 5 3 2" xfId="954"/>
    <cellStyle name="差_2013年上级 2 7 2 3" xfId="955"/>
    <cellStyle name="差_2013年上级 2 10 3 2 2" xfId="956"/>
    <cellStyle name="差_2013年上级 2 11" xfId="957"/>
    <cellStyle name="注释 3 4 3" xfId="958"/>
    <cellStyle name="常规 13 2 4 2" xfId="959"/>
    <cellStyle name="差_2013年上级 2 11 2 2" xfId="960"/>
    <cellStyle name="常规 13 2 5" xfId="961"/>
    <cellStyle name="差_2013年上级 2 11 3" xfId="962"/>
    <cellStyle name="常规 2 4 21 2" xfId="963"/>
    <cellStyle name="常规 2 4 16 2" xfId="964"/>
    <cellStyle name="差_2013年上级 2 18" xfId="965"/>
    <cellStyle name="差_2013年上级 2 18 2" xfId="966"/>
    <cellStyle name="差_2013年上级 2 19" xfId="967"/>
    <cellStyle name="注释 2 9 2 3" xfId="968"/>
    <cellStyle name="差_2013年上级 2 19 2" xfId="969"/>
    <cellStyle name="差_2013年上级 2 2 2 3" xfId="970"/>
    <cellStyle name="常规 24 2 7" xfId="971"/>
    <cellStyle name="常规 19 4 2 3" xfId="972"/>
    <cellStyle name="差_2013年上级 2 2 3 2 2" xfId="973"/>
    <cellStyle name="差_2013年上级 2 2 4" xfId="974"/>
    <cellStyle name="常规 5 4 4 3 3" xfId="975"/>
    <cellStyle name="常规 2 2 2 9 4" xfId="976"/>
    <cellStyle name="差_2013年上级 2 3 2" xfId="977"/>
    <cellStyle name="差_2013年上级 2 3 2 2 2" xfId="978"/>
    <cellStyle name="差_2013年上级 2 3 2 3" xfId="979"/>
    <cellStyle name="差_2013年上级 2 3 3" xfId="980"/>
    <cellStyle name="常规 11 8" xfId="981"/>
    <cellStyle name="差_2013年上级 2 3 3 2" xfId="982"/>
    <cellStyle name="注释 3 7 3 2 2" xfId="983"/>
    <cellStyle name="常规 13 2 7 2 2 2" xfId="984"/>
    <cellStyle name="常规 11 9" xfId="985"/>
    <cellStyle name="差_2013年上级 2 3 3 3" xfId="986"/>
    <cellStyle name="差_2013年上级 2 8 3 2 2" xfId="987"/>
    <cellStyle name="差_2013年上级 2 3 4" xfId="988"/>
    <cellStyle name="差_2013年上级 2 4" xfId="989"/>
    <cellStyle name="常规 15 5 2 3" xfId="990"/>
    <cellStyle name="差_2013年上级 2 4 2" xfId="991"/>
    <cellStyle name="差_2013年上级 2 4 2 2" xfId="992"/>
    <cellStyle name="差_2013年上级 2 4 2 2 2" xfId="993"/>
    <cellStyle name="注释 2 2 3 2" xfId="994"/>
    <cellStyle name="差_2013年上级 2 4 2 3" xfId="995"/>
    <cellStyle name="差_2013年上级 2 4 3" xfId="996"/>
    <cellStyle name="差_2013年上级 2 4 3 2" xfId="997"/>
    <cellStyle name="差_2013年上级 2 4 3 2 2" xfId="998"/>
    <cellStyle name="常规 13 2 7 3 2 2" xfId="999"/>
    <cellStyle name="差_2013年上级 2 4 3 3" xfId="1000"/>
    <cellStyle name="差_2013年上级 2 4 4" xfId="1001"/>
    <cellStyle name="常规 24 2 14 2" xfId="1002"/>
    <cellStyle name="差_2013年上级 2 5" xfId="1003"/>
    <cellStyle name="常规 15 5 3 3" xfId="1004"/>
    <cellStyle name="差_2013年上级 2 5 2" xfId="1005"/>
    <cellStyle name="常规 7 2 20" xfId="1006"/>
    <cellStyle name="常规 7 2 15" xfId="1007"/>
    <cellStyle name="差_2013年上级 2 5 2 2" xfId="1008"/>
    <cellStyle name="常规 7 2 20 2" xfId="1009"/>
    <cellStyle name="常规 7 2 15 2" xfId="1010"/>
    <cellStyle name="差_2013年上级 2 5 2 2 2" xfId="1011"/>
    <cellStyle name="注释 2 3 3 2" xfId="1012"/>
    <cellStyle name="常规 7 2 21" xfId="1013"/>
    <cellStyle name="常规 7 2 16" xfId="1014"/>
    <cellStyle name="差_2013年上级 2 5 2 3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好_2013年上级 2 10" xfId="1022"/>
    <cellStyle name="差_2013年上级 2 6 2" xfId="1023"/>
    <cellStyle name="好_2013年上级 2 10 2" xfId="1024"/>
    <cellStyle name="差_2013年上级 2 6 2 2" xfId="1025"/>
    <cellStyle name="好_2013年上级 2 10 2 2" xfId="1026"/>
    <cellStyle name="差_2013年上级 2 6 2 2 2" xfId="1027"/>
    <cellStyle name="好_2013年上级 2 11" xfId="1028"/>
    <cellStyle name="差_2013年上级 2 6 3" xfId="1029"/>
    <cellStyle name="好_2013年上级 2 11 2" xfId="1030"/>
    <cellStyle name="差_2013年上级 2 6 3 2" xfId="1031"/>
    <cellStyle name="好_2013年上级 2 11 2 2" xfId="1032"/>
    <cellStyle name="差_2013年上级 2 6 3 2 2" xfId="1033"/>
    <cellStyle name="好_2013年上级 2 11 3" xfId="1034"/>
    <cellStyle name="差_2013年上级 2 6 3 3" xfId="1035"/>
    <cellStyle name="好_2013年上级 2 12" xfId="1036"/>
    <cellStyle name="差_2013年上级 2 6 4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注释 2 6 3 2" xfId="1051"/>
    <cellStyle name="差_2013年上级 2 8 2 3" xfId="1052"/>
    <cellStyle name="差_2013年上级 2 8 3" xfId="1053"/>
    <cellStyle name="差_2013年上级 2 8 3 2" xfId="1054"/>
    <cellStyle name="差_2013年上级 2 8 3 3" xfId="1055"/>
    <cellStyle name="常规 7 2 2 3 2 2" xfId="1056"/>
    <cellStyle name="差_2013年上级 2 8 4" xfId="1057"/>
    <cellStyle name="差_2013年上级 2 9" xfId="1058"/>
    <cellStyle name="常规 9 2 10 2 3" xfId="1059"/>
    <cellStyle name="差_2013年上级 2 9 2" xfId="1060"/>
    <cellStyle name="差_2013年上级 2 9 2 2" xfId="1061"/>
    <cellStyle name="差_2013年上级 2 9 2 2 2" xfId="1062"/>
    <cellStyle name="注释 2 7 3 2" xfId="1063"/>
    <cellStyle name="差_2013年上级 2 9 2 3" xfId="1064"/>
    <cellStyle name="常规 6 2 6 2 2" xfId="1065"/>
    <cellStyle name="差_2013年上级 2 9 3" xfId="1066"/>
    <cellStyle name="常规 6 2 6 2 2 2" xfId="1067"/>
    <cellStyle name="差_2013年上级 2 9 3 2" xfId="1068"/>
    <cellStyle name="差_2013年上级 2 9 3 2 2" xfId="1069"/>
    <cellStyle name="差_2013年上级 2 9 3 3" xfId="1070"/>
    <cellStyle name="常规 6 2 6 2 3" xfId="1071"/>
    <cellStyle name="差_2013年上级 2 9 4" xfId="1072"/>
    <cellStyle name="常规 3 3 4 3 2" xfId="1073"/>
    <cellStyle name="常规 18 5 2 3" xfId="1074"/>
    <cellStyle name="差_2013年上级 3" xfId="1075"/>
    <cellStyle name="常规 3 3 4 3 2 2" xfId="1076"/>
    <cellStyle name="差_2013年上级 3 2" xfId="1077"/>
    <cellStyle name="常规 5 4 5 2 3" xfId="1078"/>
    <cellStyle name="差_2013年上级 3 2 2" xfId="1079"/>
    <cellStyle name="常规 9 2 8 3 2" xfId="1080"/>
    <cellStyle name="常规 3 3 4 3 3" xfId="1081"/>
    <cellStyle name="差_2013年上级 4" xfId="1082"/>
    <cellStyle name="常规 9 2 8 3 2 2" xfId="1083"/>
    <cellStyle name="差_2013年上级 4 2" xfId="1084"/>
    <cellStyle name="常规 5 4 6 2 3" xfId="1085"/>
    <cellStyle name="差_2013年上级 4 2 2" xfId="1086"/>
    <cellStyle name="差_2013年上级 4 3" xfId="1087"/>
    <cellStyle name="常规 9 2 8 3 3" xfId="1088"/>
    <cellStyle name="差_2013年上级 5" xfId="1089"/>
    <cellStyle name="货币 2 2 2" xfId="1090"/>
    <cellStyle name="差_2013专项转支" xfId="1091"/>
    <cellStyle name="货币 2 2 2 2" xfId="1092"/>
    <cellStyle name="差_2013专项转支 2" xfId="1093"/>
    <cellStyle name="常规 24 2 9 4" xfId="1094"/>
    <cellStyle name="差_2013专项转支 2 10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常规 9 2 10 3 2 2" xfId="1102"/>
    <cellStyle name="差_2013专项转支 2 10 3 3" xfId="1103"/>
    <cellStyle name="差_2013专项转支 2 10 4" xfId="1104"/>
    <cellStyle name="常规 4 2 3 3 2" xfId="1105"/>
    <cellStyle name="差_2013专项转支 2 11" xfId="1106"/>
    <cellStyle name="常规 4 2 3 3 2 2" xfId="1107"/>
    <cellStyle name="差_2013专项转支 2 11 2" xfId="1108"/>
    <cellStyle name="差_2013专项转支 2 11 2 2" xfId="1109"/>
    <cellStyle name="差_2013专项转支 2 11 3" xfId="1110"/>
    <cellStyle name="常规 4 2 3 3 3" xfId="1111"/>
    <cellStyle name="常规 4 2 10 2 2" xfId="1112"/>
    <cellStyle name="常规 13 2 21 2" xfId="1113"/>
    <cellStyle name="常规 13 2 16 2" xfId="1114"/>
    <cellStyle name="差_2013专项转支 2 12" xfId="1115"/>
    <cellStyle name="常规 4 2 10 2 2 2" xfId="1116"/>
    <cellStyle name="差_2013专项转支 2 12 2" xfId="1117"/>
    <cellStyle name="常规 5 3 8 3" xfId="1118"/>
    <cellStyle name="差_2013专项转支 2 12 2 2" xfId="1119"/>
    <cellStyle name="差_2013专项转支 2 12 3" xfId="1120"/>
    <cellStyle name="注释 3 8 3 2 2" xfId="1121"/>
    <cellStyle name="货币 2 2 8 2 2" xfId="1122"/>
    <cellStyle name="常规 4 2 10 2 3" xfId="1123"/>
    <cellStyle name="常规 13 2 8 2 2 2" xfId="1124"/>
    <cellStyle name="差_2013专项转支 2 13" xfId="1125"/>
    <cellStyle name="货币 2 2 8 2 2 2" xfId="1126"/>
    <cellStyle name="差_2013专项转支 2 13 2" xfId="1127"/>
    <cellStyle name="货币 2 2 8 2 3" xfId="1128"/>
    <cellStyle name="差_2013专项转支 2 14" xfId="1129"/>
    <cellStyle name="差_2013专项转支 2 14 2" xfId="1130"/>
    <cellStyle name="差_2013专项转支 2 20" xfId="1131"/>
    <cellStyle name="差_2013专项转支 2 15" xfId="1132"/>
    <cellStyle name="常规 3 3 11" xfId="1133"/>
    <cellStyle name="差_2013专项转支 2 20 2" xfId="1134"/>
    <cellStyle name="差_2013专项转支 2 15 2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货币 2 2 2 2 2" xfId="1141"/>
    <cellStyle name="差_2013专项转支 2 2" xfId="1142"/>
    <cellStyle name="货币 2 2 2 2 2 2" xfId="1143"/>
    <cellStyle name="差_2013专项转支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常规 4 9 2 5 2" xfId="1149"/>
    <cellStyle name="差_2013专项转支 2 9 3 2" xfId="1150"/>
    <cellStyle name="差_2013专项转支 2 2 4" xfId="1151"/>
    <cellStyle name="货币 2 2 2 2 3" xfId="1152"/>
    <cellStyle name="差_2013专项转支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常规 4 9 2 6 2" xfId="1162"/>
    <cellStyle name="差_2013专项转支 2 3 4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常规 4 9 2 7 2" xfId="1173"/>
    <cellStyle name="差_2013专项转支 2 4 4" xfId="1174"/>
    <cellStyle name="差_2013专项转支 2 5" xfId="1175"/>
    <cellStyle name="注释 2 7" xfId="1176"/>
    <cellStyle name="差_2013专项转支 2 5 2" xfId="1177"/>
    <cellStyle name="注释 2 7 2" xfId="1178"/>
    <cellStyle name="差_2013专项转支 2 5 2 2" xfId="1179"/>
    <cellStyle name="注释 2 7 2 2" xfId="1180"/>
    <cellStyle name="差_2013专项转支 2 5 2 2 2" xfId="1181"/>
    <cellStyle name="注释 2 7 3" xfId="1182"/>
    <cellStyle name="差_2013专项转支 2 5 2 3" xfId="1183"/>
    <cellStyle name="注释 2 8" xfId="1184"/>
    <cellStyle name="差_2013专项转支 2 5 3" xfId="1185"/>
    <cellStyle name="注释 2 8 2" xfId="1186"/>
    <cellStyle name="差_2013专项转支 2 5 3 2" xfId="1187"/>
    <cellStyle name="注释 2 8 2 2" xfId="1188"/>
    <cellStyle name="差_2013专项转支 2 5 3 2 2" xfId="1189"/>
    <cellStyle name="注释 2 8 3" xfId="1190"/>
    <cellStyle name="差_2013专项转支 2 5 3 3" xfId="1191"/>
    <cellStyle name="注释 2 9" xfId="1192"/>
    <cellStyle name="常规 4 9 2 8 2" xfId="1193"/>
    <cellStyle name="常规 18 5 3 2 2" xfId="1194"/>
    <cellStyle name="差_2013专项转支 2 5 4" xfId="1195"/>
    <cellStyle name="差_2013专项转支 2 6" xfId="1196"/>
    <cellStyle name="注释 3 7" xfId="1197"/>
    <cellStyle name="差_2013专项转支 2 6 2" xfId="1198"/>
    <cellStyle name="注释 3 7 2" xfId="1199"/>
    <cellStyle name="差_2013专项转支 2 6 2 2" xfId="1200"/>
    <cellStyle name="注释 3 7 2 2" xfId="1201"/>
    <cellStyle name="差_2013专项转支 2 6 2 2 2" xfId="1202"/>
    <cellStyle name="注释 3 7 3" xfId="1203"/>
    <cellStyle name="常规 13 2 7 2" xfId="1204"/>
    <cellStyle name="差_2013专项转支 2 6 2 3" xfId="1205"/>
    <cellStyle name="注释 3 8" xfId="1206"/>
    <cellStyle name="差_2013专项转支 2 6 3" xfId="1207"/>
    <cellStyle name="注释 3 8 2" xfId="1208"/>
    <cellStyle name="货币 2 2 7" xfId="1209"/>
    <cellStyle name="差_2013专项转支 2 6 3 2" xfId="1210"/>
    <cellStyle name="注释 3 8 2 2" xfId="1211"/>
    <cellStyle name="货币 2 2 7 2" xfId="1212"/>
    <cellStyle name="差_2013专项转支 2 6 3 2 2" xfId="1213"/>
    <cellStyle name="注释 3 8 3" xfId="1214"/>
    <cellStyle name="货币 2 2 8" xfId="1215"/>
    <cellStyle name="常规 13 2 8 2" xfId="1216"/>
    <cellStyle name="差_2013专项转支 2 6 3 3" xfId="1217"/>
    <cellStyle name="注释 3 9" xfId="1218"/>
    <cellStyle name="常规 4 9 2 9 2" xfId="1219"/>
    <cellStyle name="差_2013专项转支 2 6 4" xfId="1220"/>
    <cellStyle name="差_2013专项转支 2 7" xfId="1221"/>
    <cellStyle name="常规 32" xfId="1222"/>
    <cellStyle name="常规 27" xfId="1223"/>
    <cellStyle name="差_2013专项转支 2 7 2" xfId="1224"/>
    <cellStyle name="常规 27 2" xfId="1225"/>
    <cellStyle name="差_2013专项转支 2 7 2 2" xfId="1226"/>
    <cellStyle name="常规 27 2 2" xfId="1227"/>
    <cellStyle name="差_2013专项转支 2 7 2 2 2" xfId="1228"/>
    <cellStyle name="常规 5 2 2 9 2" xfId="1229"/>
    <cellStyle name="常规 27 3" xfId="1230"/>
    <cellStyle name="差_2013专项转支 2 7 2 3" xfId="1231"/>
    <cellStyle name="常规 33" xfId="1232"/>
    <cellStyle name="常规 28" xfId="1233"/>
    <cellStyle name="差_2013专项转支 2 7 3" xfId="1234"/>
    <cellStyle name="常规 28 2" xfId="1235"/>
    <cellStyle name="差_2013专项转支 2 7 3 2" xfId="1236"/>
    <cellStyle name="差_2013专项转支 2 7 3 2 2" xfId="1237"/>
    <cellStyle name="常规 28 3" xfId="1238"/>
    <cellStyle name="差_2013专项转支 2 7 3 3" xfId="1239"/>
    <cellStyle name="常规 34" xfId="1240"/>
    <cellStyle name="常规 29" xfId="1241"/>
    <cellStyle name="差_2013专项转支 2 7 4" xfId="1242"/>
    <cellStyle name="注释 3 5 2" xfId="1243"/>
    <cellStyle name="差_2013专项转支 2 8" xfId="1244"/>
    <cellStyle name="注释 3 5 2 2" xfId="1245"/>
    <cellStyle name="差_2013专项转支 2 8 2" xfId="1246"/>
    <cellStyle name="注释 3 5 2 2 2" xfId="1247"/>
    <cellStyle name="差_2013专项转支 2 8 2 2" xfId="1248"/>
    <cellStyle name="差_2013专项转支 2 8 2 2 2" xfId="1249"/>
    <cellStyle name="差_2013专项转支 2 8 2 3" xfId="1250"/>
    <cellStyle name="注释 3 5 2 3" xfId="1251"/>
    <cellStyle name="差_2013专项转支 2 8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注释 3 5 3" xfId="1257"/>
    <cellStyle name="常规 13 2 5 2" xfId="1258"/>
    <cellStyle name="差_2013专项转支 2 9" xfId="1259"/>
    <cellStyle name="注释 3 5 3 2" xfId="1260"/>
    <cellStyle name="常规 4 9 2 4" xfId="1261"/>
    <cellStyle name="常规 13 2 5 2 2" xfId="1262"/>
    <cellStyle name="差_2013专项转支 2 9 2" xfId="1263"/>
    <cellStyle name="注释 3 5 3 2 2" xfId="1264"/>
    <cellStyle name="常规 4 9 2 4 2" xfId="1265"/>
    <cellStyle name="常规 13 2 5 2 2 2" xfId="1266"/>
    <cellStyle name="差_2013专项转支 2 9 2 2" xfId="1267"/>
    <cellStyle name="常规 4 9 2 4 2 2" xfId="1268"/>
    <cellStyle name="差_2013专项转支 2 9 2 2 2" xfId="1269"/>
    <cellStyle name="常规 4 9 2 4 3" xfId="1270"/>
    <cellStyle name="差_2013专项转支 2 9 2 3" xfId="1271"/>
    <cellStyle name="注释 3 5 3 3" xfId="1272"/>
    <cellStyle name="常规 4 9 2 5" xfId="1273"/>
    <cellStyle name="常规 13 2 5 2 3" xfId="1274"/>
    <cellStyle name="差_2013专项转支 2 9 3" xfId="1275"/>
    <cellStyle name="常规 4 9 2 5 3" xfId="1276"/>
    <cellStyle name="差_2013专项转支 2 9 3 3" xfId="1277"/>
    <cellStyle name="常规 4 9 2 6" xfId="1278"/>
    <cellStyle name="差_2013专项转支 2 9 4" xfId="1279"/>
    <cellStyle name="货币 2 2 2 3" xfId="1280"/>
    <cellStyle name="差_2013专项转支 3" xfId="1281"/>
    <cellStyle name="货币 2 2 2 3 2" xfId="1282"/>
    <cellStyle name="差_2013专项转支 3 2" xfId="1283"/>
    <cellStyle name="货币 2 2 2 3 2 2" xfId="1284"/>
    <cellStyle name="差_2013专项转支 3 2 2" xfId="1285"/>
    <cellStyle name="货币 2 2 2 3 3" xfId="1286"/>
    <cellStyle name="差_2013专项转支 3 3" xfId="1287"/>
    <cellStyle name="货币 2 2 2 4" xfId="1288"/>
    <cellStyle name="差_2013专项转支 4" xfId="1289"/>
    <cellStyle name="差_2013专项转支 4 2 2" xfId="1290"/>
    <cellStyle name="常规 5 3 7 2 2 2" xfId="1291"/>
    <cellStyle name="差_2013专项转支 4 3" xfId="1292"/>
    <cellStyle name="差_2013专项转支 5" xfId="1293"/>
    <cellStyle name="常规 10" xfId="1294"/>
    <cellStyle name="常规 6 2 4 3" xfId="1295"/>
    <cellStyle name="常规 10 2" xfId="1296"/>
    <cellStyle name="好_2013专项转支 3 2 2" xfId="1297"/>
    <cellStyle name="常规 10 2 10" xfId="1298"/>
    <cellStyle name="常规 10 2 10 2" xfId="1299"/>
    <cellStyle name="常规 7 2 8 3" xfId="1300"/>
    <cellStyle name="常规 10 2 10 2 2" xfId="1301"/>
    <cellStyle name="常规 7 2 8 3 2" xfId="1302"/>
    <cellStyle name="常规 10 2 10 2 2 2" xfId="1303"/>
    <cellStyle name="注释 3 19 2" xfId="1304"/>
    <cellStyle name="常规 7 2 8 4" xfId="1305"/>
    <cellStyle name="常规 10 2 10 2 3" xfId="1306"/>
    <cellStyle name="常规 10 2 10 3" xfId="1307"/>
    <cellStyle name="常规 7 2 9 3" xfId="1308"/>
    <cellStyle name="常规 10 2 10 3 2" xfId="1309"/>
    <cellStyle name="常规 7 2 9 3 2" xfId="1310"/>
    <cellStyle name="常规 10 2 10 3 2 2" xfId="1311"/>
    <cellStyle name="常规 7 2 9 4" xfId="1312"/>
    <cellStyle name="常规 5 3 2 2 2" xfId="1313"/>
    <cellStyle name="常规 10 2 10 3 3" xfId="1314"/>
    <cellStyle name="常规 10 2 10 4" xfId="1315"/>
    <cellStyle name="常规 13 2 18 2" xfId="1316"/>
    <cellStyle name="常规 10 2 11" xfId="1317"/>
    <cellStyle name="常规 10 2 11 2" xfId="1318"/>
    <cellStyle name="好_2013年上级 2 22" xfId="1319"/>
    <cellStyle name="好_2013年上级 2 17" xfId="1320"/>
    <cellStyle name="常规 10 2 11 2 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好_2013年上级 2 9 2 2 2" xfId="1329"/>
    <cellStyle name="常规 10 2 14" xfId="1330"/>
    <cellStyle name="常规 10 2 14 2" xfId="1331"/>
    <cellStyle name="常规 4 9 2 10 3 2" xfId="1332"/>
    <cellStyle name="常规 10 2 20" xfId="1333"/>
    <cellStyle name="常规 10 2 15" xfId="1334"/>
    <cellStyle name="常规 4 9 2 10 3 2 2" xfId="1335"/>
    <cellStyle name="常规 10 2 20 2" xfId="1336"/>
    <cellStyle name="常规 10 2 15 2" xfId="1337"/>
    <cellStyle name="常规 10 2 17 2" xfId="1338"/>
    <cellStyle name="常规 10 2 18" xfId="1339"/>
    <cellStyle name="常规 10 2 19" xfId="1340"/>
    <cellStyle name="常规 6 2 4 3 2" xfId="1341"/>
    <cellStyle name="常规 10 2 2" xfId="1342"/>
    <cellStyle name="货币 2 2 5 4" xfId="1343"/>
    <cellStyle name="常规 10 2 2 2 2" xfId="1344"/>
    <cellStyle name="常规 4 2 5 4" xfId="1345"/>
    <cellStyle name="常规 10 2 2 2 2 2" xfId="1346"/>
    <cellStyle name="常规 10 2 2 3" xfId="1347"/>
    <cellStyle name="货币 2 2 6 4" xfId="1348"/>
    <cellStyle name="常规 10 2 2 3 2" xfId="1349"/>
    <cellStyle name="常规 4 3 5 4" xfId="1350"/>
    <cellStyle name="常规 10 2 2 3 2 2" xfId="1351"/>
    <cellStyle name="常规 10 2 2 3 3" xfId="1352"/>
    <cellStyle name="常规 7 2 5 3 2 2" xfId="1353"/>
    <cellStyle name="常规 10 2 2 4" xfId="1354"/>
    <cellStyle name="常规 6 2 4 3 3" xfId="1355"/>
    <cellStyle name="常规 10 2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5 3 5 4" xfId="1362"/>
    <cellStyle name="常规 10 2 3 3 2 2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6 2 5 4" xfId="1369"/>
    <cellStyle name="常规 11 3" xfId="1370"/>
    <cellStyle name="常规 10 2 4 2 2 2" xfId="1371"/>
    <cellStyle name="常规 10 2 4 2 3" xfId="1372"/>
    <cellStyle name="常规 10 2 4 3" xfId="1373"/>
    <cellStyle name="好_2013年上级 5" xfId="1374"/>
    <cellStyle name="常规 10 2 4 3 2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注释 3 21" xfId="1381"/>
    <cellStyle name="注释 3 16" xfId="1382"/>
    <cellStyle name="常规 10 2 5 2 2" xfId="1383"/>
    <cellStyle name="注释 3 21 2" xfId="1384"/>
    <cellStyle name="注释 3 16 2" xfId="1385"/>
    <cellStyle name="常规 7 2 5 4" xfId="1386"/>
    <cellStyle name="常规 10 2 5 2 2 2" xfId="1387"/>
    <cellStyle name="注释 3 22" xfId="1388"/>
    <cellStyle name="注释 3 17" xfId="1389"/>
    <cellStyle name="常规 10 2 5 2 3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2 4 3 2 2" xfId="1396"/>
    <cellStyle name="常规 10 2 6" xfId="1397"/>
    <cellStyle name="常规 2 4 3 2 2 2" xfId="1398"/>
    <cellStyle name="常规 10 2 6 2" xfId="1399"/>
    <cellStyle name="常规 10 2 7 3" xfId="1400"/>
    <cellStyle name="常规 10 2 6 2 2" xfId="1401"/>
    <cellStyle name="常规 8 2 5 4" xfId="1402"/>
    <cellStyle name="常规 10 2 7 3 2" xfId="1403"/>
    <cellStyle name="常规 10 2 6 2 2 2" xfId="1404"/>
    <cellStyle name="常规 10 2 7 4" xfId="1405"/>
    <cellStyle name="常规 10 2 6 2 3" xfId="1406"/>
    <cellStyle name="常规 10 2 6 3" xfId="1407"/>
    <cellStyle name="常规 10 2 8 3" xfId="1408"/>
    <cellStyle name="常规 10 2 6 3 2" xfId="1409"/>
    <cellStyle name="常规 10 2 8 3 2" xfId="1410"/>
    <cellStyle name="常规 10 2 6 3 2 2" xfId="1411"/>
    <cellStyle name="常规 10 2 8 4" xfId="1412"/>
    <cellStyle name="常规 10 2 6 3 3" xfId="1413"/>
    <cellStyle name="常规 10 2 6 4" xfId="1414"/>
    <cellStyle name="常规 2 4 3 2 3" xfId="1415"/>
    <cellStyle name="常规 10 2 7" xfId="1416"/>
    <cellStyle name="常规 10 2 7 2" xfId="1417"/>
    <cellStyle name="常规 8 2 4 4" xfId="1418"/>
    <cellStyle name="常规 10 2 7 2 2" xfId="1419"/>
    <cellStyle name="常规 9 2 5 4" xfId="1420"/>
    <cellStyle name="常规 10 2 7 2 2 2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2 2 2 3 3" xfId="1433"/>
    <cellStyle name="常规 10 2 9 2 2" xfId="1434"/>
    <cellStyle name="常规 2 2 2 3 3 2" xfId="1435"/>
    <cellStyle name="常规 10 2 9 2 2 2" xfId="1436"/>
    <cellStyle name="常规 2 2 2 3 4" xfId="1437"/>
    <cellStyle name="常规 10 2 9 2 3" xfId="1438"/>
    <cellStyle name="常规 10 2 9 3" xfId="1439"/>
    <cellStyle name="常规 2 2 2 4 3" xfId="1440"/>
    <cellStyle name="常规 10 2 9 3 2" xfId="1441"/>
    <cellStyle name="常规 2 2 2 4 3 2" xfId="1442"/>
    <cellStyle name="常规 10 2 9 3 2 2" xfId="1443"/>
    <cellStyle name="常规 2 2 2 4 4" xfId="1444"/>
    <cellStyle name="常规 10 2 9 3 3" xfId="1445"/>
    <cellStyle name="好_2013年上级 2 3 2 2" xfId="1446"/>
    <cellStyle name="常规 10 2 9 4" xfId="1447"/>
    <cellStyle name="常规 6 2 4 4" xfId="1448"/>
    <cellStyle name="常规 10 3" xfId="1449"/>
    <cellStyle name="常规 10 3 2" xfId="1450"/>
    <cellStyle name="常规 10 3 3" xfId="1451"/>
    <cellStyle name="货币 2 3 2 2" xfId="1452"/>
    <cellStyle name="常规 2 2 2 14 2" xfId="1453"/>
    <cellStyle name="常规 10 4" xfId="1454"/>
    <cellStyle name="常规 10 4 2" xfId="1455"/>
    <cellStyle name="常规 10 4 3" xfId="1456"/>
    <cellStyle name="常规 10 5" xfId="1457"/>
    <cellStyle name="常规 11" xfId="1458"/>
    <cellStyle name="常规 6 2 5 3" xfId="1459"/>
    <cellStyle name="常规 11 2" xfId="1460"/>
    <cellStyle name="常规 6 2 5 3 2" xfId="1461"/>
    <cellStyle name="常规 11 2 2" xfId="1462"/>
    <cellStyle name="常规 6 2 5 3 2 2" xfId="1463"/>
    <cellStyle name="常规 11 2 2 2" xfId="1464"/>
    <cellStyle name="常规 11 2 2 2 2" xfId="1465"/>
    <cellStyle name="常规 11 2 2 3" xfId="1466"/>
    <cellStyle name="常规 11 2 3 2 2" xfId="1467"/>
    <cellStyle name="常规 11 2 3 3" xfId="1468"/>
    <cellStyle name="常规 8 2 9 2 3" xfId="1469"/>
    <cellStyle name="常规 4 9 2 21 2" xfId="1470"/>
    <cellStyle name="常规 4 9 2 16 2" xfId="1471"/>
    <cellStyle name="常规 11 3 3 2 2" xfId="1472"/>
    <cellStyle name="常规 4 9 2 22" xfId="1473"/>
    <cellStyle name="常规 4 9 2 17" xfId="1474"/>
    <cellStyle name="常规 11 3 3 3" xfId="1475"/>
    <cellStyle name="常规 2 2 2 20 2" xfId="1476"/>
    <cellStyle name="常规 2 2 2 15 2" xfId="1477"/>
    <cellStyle name="常规 11 4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好_2013专项转支 2 8 4" xfId="1490"/>
    <cellStyle name="常规 11 5 2 2" xfId="1491"/>
    <cellStyle name="常规 11 5 2 2 2" xfId="1492"/>
    <cellStyle name="常规 11 5 2 3" xfId="1493"/>
    <cellStyle name="常规 11 5 3" xfId="1494"/>
    <cellStyle name="好_2013专项转支 2 9 4" xfId="1495"/>
    <cellStyle name="常规 11 5 3 2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5 3 8 3 2 2" xfId="1505"/>
    <cellStyle name="常规 11 6 3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好 2" xfId="1513"/>
    <cellStyle name="常规 7 2 19" xfId="1514"/>
    <cellStyle name="常规 11 7 2 2 2" xfId="1515"/>
    <cellStyle name="常规 6 2 8 2" xfId="1516"/>
    <cellStyle name="常规 11 7 2 3" xfId="1517"/>
    <cellStyle name="常规 11 7 3" xfId="1518"/>
    <cellStyle name="常规 11 7 3 2" xfId="1519"/>
    <cellStyle name="常规 11 7 3 2 2" xfId="1520"/>
    <cellStyle name="常规 6 2 9 2" xfId="1521"/>
    <cellStyle name="常规 11 7 3 3" xfId="1522"/>
    <cellStyle name="常规 11 7 4" xfId="1523"/>
    <cellStyle name="常规 12" xfId="1524"/>
    <cellStyle name="常规 13" xfId="1525"/>
    <cellStyle name="常规 6 2 7 3" xfId="1526"/>
    <cellStyle name="常规 4 2 22" xfId="1527"/>
    <cellStyle name="常规 4 2 17" xfId="1528"/>
    <cellStyle name="常规 13 2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好_2013专项转支 5" xfId="1537"/>
    <cellStyle name="常规 13 2 10 3 2 2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7 2 3" xfId="1550"/>
    <cellStyle name="常规 13 2 13 2" xfId="1551"/>
    <cellStyle name="常规 6 2 10 2 2 2" xfId="1552"/>
    <cellStyle name="常规 5 4 5 3 2" xfId="1553"/>
    <cellStyle name="常规 13 2 14" xfId="1554"/>
    <cellStyle name="常规 7 3 3" xfId="1555"/>
    <cellStyle name="常规 5 4 5 3 2 2" xfId="1556"/>
    <cellStyle name="常规 5 3 10" xfId="1557"/>
    <cellStyle name="常规 13 2 14 2" xfId="1558"/>
    <cellStyle name="常规 5 4 5 3 3" xfId="1559"/>
    <cellStyle name="常规 13 2 20" xfId="1560"/>
    <cellStyle name="常规 13 2 15" xfId="1561"/>
    <cellStyle name="常规 7 4 3" xfId="1562"/>
    <cellStyle name="常规 4 2 3 2 3" xfId="1563"/>
    <cellStyle name="常规 13 2 20 2" xfId="1564"/>
    <cellStyle name="常规 13 2 15 2" xfId="1565"/>
    <cellStyle name="常规 4 2 10 2" xfId="1566"/>
    <cellStyle name="常规 13 2 21" xfId="1567"/>
    <cellStyle name="常规 13 2 16" xfId="1568"/>
    <cellStyle name="常规 4 2 10 3" xfId="1569"/>
    <cellStyle name="常规 13 2 22" xfId="1570"/>
    <cellStyle name="常规 13 2 17" xfId="1571"/>
    <cellStyle name="常规 4 2 10 3 2" xfId="1572"/>
    <cellStyle name="常规 13 2 17 2" xfId="1573"/>
    <cellStyle name="常规 4 2 10 4" xfId="1574"/>
    <cellStyle name="常规 13 2 18" xfId="1575"/>
    <cellStyle name="常规 13 2 19" xfId="1576"/>
    <cellStyle name="常规 5 4 10" xfId="1577"/>
    <cellStyle name="常规 13 2 19 2" xfId="1578"/>
    <cellStyle name="常规 6 2 7 3 2" xfId="1579"/>
    <cellStyle name="常规 4 2 17 2" xfId="1580"/>
    <cellStyle name="常规 13 2 2" xfId="1581"/>
    <cellStyle name="注释 3 2 3" xfId="1582"/>
    <cellStyle name="常规 6 2 7 3 2 2" xfId="1583"/>
    <cellStyle name="常规 13 2 2 2" xfId="1584"/>
    <cellStyle name="注释 3 2 3 2" xfId="1585"/>
    <cellStyle name="常规 13 2 2 2 2" xfId="1586"/>
    <cellStyle name="注释 3 2 3 2 2" xfId="1587"/>
    <cellStyle name="常规 13 2 2 2 2 2" xfId="1588"/>
    <cellStyle name="货币 2 2 9 2 2 2" xfId="1589"/>
    <cellStyle name="常规 13 2 2 3 2 2" xfId="1590"/>
    <cellStyle name="货币 2 2 9 2 3" xfId="1591"/>
    <cellStyle name="常规 13 2 2 3 3" xfId="1592"/>
    <cellStyle name="注释 3 3 3 2" xfId="1593"/>
    <cellStyle name="常规 13 2 3 2 2" xfId="1594"/>
    <cellStyle name="注释 3 3 3 2 2" xfId="1595"/>
    <cellStyle name="常规 13 2 3 2 2 2" xfId="1596"/>
    <cellStyle name="常规 13 2 3 3 2 2" xfId="1597"/>
    <cellStyle name="常规 13 2 3 3 3" xfId="1598"/>
    <cellStyle name="注释 3 4 3 2" xfId="1599"/>
    <cellStyle name="常规 13 2 4 2 2" xfId="1600"/>
    <cellStyle name="注释 3 4 3 2 2" xfId="1601"/>
    <cellStyle name="常规 13 2 4 2 2 2" xfId="1602"/>
    <cellStyle name="注释 3 4 3 3" xfId="1603"/>
    <cellStyle name="常规 13 2 4 2 3" xfId="1604"/>
    <cellStyle name="注释 3 4 4" xfId="1605"/>
    <cellStyle name="常规 13 2 4 3" xfId="1606"/>
    <cellStyle name="常规 13 2 4 3 2" xfId="1607"/>
    <cellStyle name="常规 13 2 4 3 2 2" xfId="1608"/>
    <cellStyle name="常规 13 2 4 3 3" xfId="1609"/>
    <cellStyle name="好_2013专项转支 2 3 2 2" xfId="1610"/>
    <cellStyle name="常规 13 2 4 4" xfId="1611"/>
    <cellStyle name="注释 3 5 4" xfId="1612"/>
    <cellStyle name="常规 13 2 5 3" xfId="1613"/>
    <cellStyle name="常规 13 2 5 3 2" xfId="1614"/>
    <cellStyle name="常规 13 2 5 3 2 2" xfId="1615"/>
    <cellStyle name="常规 13 2 5 3 3" xfId="1616"/>
    <cellStyle name="好_2013专项转支 2 3 3 2" xfId="1617"/>
    <cellStyle name="常规 13 2 5 4" xfId="1618"/>
    <cellStyle name="常规 2 4 6 2 2" xfId="1619"/>
    <cellStyle name="常规 13 2 6" xfId="1620"/>
    <cellStyle name="注释 3 6 3" xfId="1621"/>
    <cellStyle name="货币 2 2 11" xfId="1622"/>
    <cellStyle name="常规 2 4 6 2 2 2" xfId="1623"/>
    <cellStyle name="常规 13 2 6 2" xfId="1624"/>
    <cellStyle name="注释 3 6 3 2" xfId="1625"/>
    <cellStyle name="货币 2 2 11 2" xfId="1626"/>
    <cellStyle name="常规 13 2 6 2 2" xfId="1627"/>
    <cellStyle name="注释 3 6 3 2 2" xfId="1628"/>
    <cellStyle name="货币 2 2 11 2 2" xfId="1629"/>
    <cellStyle name="常规 13 2 6 2 2 2" xfId="1630"/>
    <cellStyle name="注释 3 6 3 3" xfId="1631"/>
    <cellStyle name="货币 2 2 11 3" xfId="1632"/>
    <cellStyle name="常规 13 2 6 2 3" xfId="1633"/>
    <cellStyle name="注释 3 6 4" xfId="1634"/>
    <cellStyle name="货币 2 2 12" xfId="1635"/>
    <cellStyle name="常规 13 2 6 3" xfId="1636"/>
    <cellStyle name="货币 2 2 12 2" xfId="1637"/>
    <cellStyle name="常规 13 2 6 3 2" xfId="1638"/>
    <cellStyle name="货币 2 2 12 2 2" xfId="1639"/>
    <cellStyle name="常规 4 3" xfId="1640"/>
    <cellStyle name="常规 13 2 6 3 2 2" xfId="1641"/>
    <cellStyle name="货币 2 2 12 3" xfId="1642"/>
    <cellStyle name="常规 13 2 6 3 3" xfId="1643"/>
    <cellStyle name="货币 2 2 13" xfId="1644"/>
    <cellStyle name="常规 13 2 6 4" xfId="1645"/>
    <cellStyle name="常规 2 4 6 2 3" xfId="1646"/>
    <cellStyle name="常规 13 2 7" xfId="1647"/>
    <cellStyle name="注释 3 7 3 2" xfId="1648"/>
    <cellStyle name="常规 13 2 7 2 2" xfId="1649"/>
    <cellStyle name="注释 3 7 3 3" xfId="1650"/>
    <cellStyle name="常规 13 2 7 2 3" xfId="1651"/>
    <cellStyle name="注释 3 7 4" xfId="1652"/>
    <cellStyle name="常规 2 2 2 2 2 2" xfId="1653"/>
    <cellStyle name="常规 13 2 7 3" xfId="1654"/>
    <cellStyle name="注释 2 2 4" xfId="1655"/>
    <cellStyle name="常规 2 2 2 2 2 2 2" xfId="1656"/>
    <cellStyle name="常规 13 2 7 3 2" xfId="1657"/>
    <cellStyle name="常规 7 2 8 2 2 2" xfId="1658"/>
    <cellStyle name="常规 13 2 7 3 3" xfId="1659"/>
    <cellStyle name="常规 2 2 2 2 2 3" xfId="1660"/>
    <cellStyle name="常规 13 2 7 4" xfId="1661"/>
    <cellStyle name="常规 13 2 8" xfId="1662"/>
    <cellStyle name="注释 3 8 3 2" xfId="1663"/>
    <cellStyle name="货币 2 2 8 2" xfId="1664"/>
    <cellStyle name="常规 13 2 8 2 2" xfId="1665"/>
    <cellStyle name="注释 3 8 3 3" xfId="1666"/>
    <cellStyle name="货币 2 2 8 3" xfId="1667"/>
    <cellStyle name="常规 13 2 8 2 3" xfId="1668"/>
    <cellStyle name="常规 13 2 9" xfId="1669"/>
    <cellStyle name="注释 3 9 3" xfId="1670"/>
    <cellStyle name="常规 4 9 2 9 2 3" xfId="1671"/>
    <cellStyle name="常规 13 2 9 2" xfId="1672"/>
    <cellStyle name="注释 3 9 3 2" xfId="1673"/>
    <cellStyle name="常规 5 2 2 3 3" xfId="1674"/>
    <cellStyle name="常规 16 4" xfId="1675"/>
    <cellStyle name="常规 13 2 9 2 2" xfId="1676"/>
    <cellStyle name="注释 3 9 3 2 2" xfId="1677"/>
    <cellStyle name="常规 5 2 2 3 3 2" xfId="1678"/>
    <cellStyle name="常规 16 4 2" xfId="1679"/>
    <cellStyle name="常规 13 2 9 2 2 2" xfId="1680"/>
    <cellStyle name="注释 3 9 3 3" xfId="1681"/>
    <cellStyle name="常规 5 2 2 3 4" xfId="1682"/>
    <cellStyle name="常规 16 5" xfId="1683"/>
    <cellStyle name="常规 13 2 9 2 3" xfId="1684"/>
    <cellStyle name="常规 5 2 2 4 3 2" xfId="1685"/>
    <cellStyle name="常规 17 4 2" xfId="1686"/>
    <cellStyle name="常规 13 2 9 3 2 2" xfId="1687"/>
    <cellStyle name="常规 5 2 2 4 4" xfId="1688"/>
    <cellStyle name="常规 17 5" xfId="1689"/>
    <cellStyle name="常规 13 2 9 3 3" xfId="1690"/>
    <cellStyle name="常规 6 2 7 4" xfId="1691"/>
    <cellStyle name="常规 4 2 18" xfId="1692"/>
    <cellStyle name="常规 13 3" xfId="1693"/>
    <cellStyle name="常规 5 2 2 4" xfId="1694"/>
    <cellStyle name="常规 4 2 18 2" xfId="1695"/>
    <cellStyle name="常规 13 3 2" xfId="1696"/>
    <cellStyle name="常规 5 2 2 4 2" xfId="1697"/>
    <cellStyle name="常规 17 3" xfId="1698"/>
    <cellStyle name="常规 13 3 2 2" xfId="1699"/>
    <cellStyle name="常规 4 2 19" xfId="1700"/>
    <cellStyle name="常规 2 2 2 17 2" xfId="1701"/>
    <cellStyle name="常规 13 4" xfId="1702"/>
    <cellStyle name="常规 4 2 19 2" xfId="1703"/>
    <cellStyle name="常规 13 4 2" xfId="1704"/>
    <cellStyle name="常规 13 4 2 2" xfId="1705"/>
    <cellStyle name="常规 24 2 2 3 2" xfId="1706"/>
    <cellStyle name="常规 13 4 3" xfId="1707"/>
    <cellStyle name="常规 14" xfId="1708"/>
    <cellStyle name="常规 6 2 8 3" xfId="1709"/>
    <cellStyle name="常规 14 2" xfId="1710"/>
    <cellStyle name="常规 6 2 8 4" xfId="1711"/>
    <cellStyle name="常规 14 3" xfId="1712"/>
    <cellStyle name="常规 20" xfId="1713"/>
    <cellStyle name="常规 15" xfId="1714"/>
    <cellStyle name="常规 6 2 9 3" xfId="1715"/>
    <cellStyle name="常规 20 2" xfId="1716"/>
    <cellStyle name="常规 15 2" xfId="1717"/>
    <cellStyle name="常规 6 2 9 3 2" xfId="1718"/>
    <cellStyle name="常规 20 2 2" xfId="1719"/>
    <cellStyle name="常规 15 2 2" xfId="1720"/>
    <cellStyle name="好_2013专项转支 2 7 3 3" xfId="1721"/>
    <cellStyle name="常规 6 2 9 3 2 2" xfId="1722"/>
    <cellStyle name="常规 15 2 2 2" xfId="1723"/>
    <cellStyle name="常规 15 2 2 2 2" xfId="1724"/>
    <cellStyle name="常规 2 2 2 4 3 2 2" xfId="1725"/>
    <cellStyle name="常规 15 2 2 3" xfId="1726"/>
    <cellStyle name="常规 15 2 3 2 2" xfId="1727"/>
    <cellStyle name="常规 24 2 11 2 2" xfId="1728"/>
    <cellStyle name="常规 15 2 3 3" xfId="1729"/>
    <cellStyle name="常规 6 2 9 4" xfId="1730"/>
    <cellStyle name="常规 5 2 2 2 2" xfId="1731"/>
    <cellStyle name="常规 20 3" xfId="1732"/>
    <cellStyle name="常规 15 3" xfId="1733"/>
    <cellStyle name="常规 5 4 2 4" xfId="1734"/>
    <cellStyle name="常规 5 2 2 2 2 2" xfId="1735"/>
    <cellStyle name="常规 20 3 2" xfId="1736"/>
    <cellStyle name="常规 15 3 2" xfId="1737"/>
    <cellStyle name="好_2013专项转支 2 8 3 3" xfId="1738"/>
    <cellStyle name="常规 5 2 2 2 2 2 2" xfId="1739"/>
    <cellStyle name="常规 15 3 2 2" xfId="1740"/>
    <cellStyle name="常规 15 3 2 2 2" xfId="1741"/>
    <cellStyle name="常规 15 3 2 3" xfId="1742"/>
    <cellStyle name="常规 15 3 3 2 2" xfId="1743"/>
    <cellStyle name="常规 24 2 12 2 2" xfId="1744"/>
    <cellStyle name="常规 15 3 3 3" xfId="1745"/>
    <cellStyle name="注释 3 9 2 2" xfId="1746"/>
    <cellStyle name="常规 5 2 2 2 3" xfId="1747"/>
    <cellStyle name="常规 4 9 2 9 2 2 2" xfId="1748"/>
    <cellStyle name="常规 20 4" xfId="1749"/>
    <cellStyle name="常规 2 2 2 19 2" xfId="1750"/>
    <cellStyle name="常规 15 4" xfId="1751"/>
    <cellStyle name="好_2013专项转支 2 9 3 3" xfId="1752"/>
    <cellStyle name="常规 5 2 2 2 3 2 2" xfId="1753"/>
    <cellStyle name="常规 2" xfId="1754"/>
    <cellStyle name="常规 15 4 2 2" xfId="1755"/>
    <cellStyle name="常规 2 2" xfId="1756"/>
    <cellStyle name="常规 15 4 2 2 2" xfId="1757"/>
    <cellStyle name="常规 3" xfId="1758"/>
    <cellStyle name="常规 15 4 2 3" xfId="1759"/>
    <cellStyle name="常规 5 2 2 2 3 3" xfId="1760"/>
    <cellStyle name="常规 24 2 4 3 2" xfId="1761"/>
    <cellStyle name="常规 15 4 3" xfId="1762"/>
    <cellStyle name="常规 24 2 4 3 2 2" xfId="1763"/>
    <cellStyle name="常规 15 4 3 2" xfId="1764"/>
    <cellStyle name="常规 15 4 3 2 2" xfId="1765"/>
    <cellStyle name="常规 9 2 10" xfId="1766"/>
    <cellStyle name="常规 15 4 3 3" xfId="1767"/>
    <cellStyle name="常规 24 2 4 3 3" xfId="1768"/>
    <cellStyle name="常规 15 4 4" xfId="1769"/>
    <cellStyle name="注释 3 9 2 3" xfId="1770"/>
    <cellStyle name="适中 2 2" xfId="1771"/>
    <cellStyle name="常规 5 2 2 2 4" xfId="1772"/>
    <cellStyle name="常规 15 5" xfId="1773"/>
    <cellStyle name="常规 5 4 4 4" xfId="1774"/>
    <cellStyle name="常规 15 5 2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6 2 10 2 3" xfId="1783"/>
    <cellStyle name="常规 5 4 5 4" xfId="1784"/>
    <cellStyle name="常规 15 6 2" xfId="1785"/>
    <cellStyle name="常规 15 6 2 2" xfId="1786"/>
    <cellStyle name="常规 8 3 3" xfId="1787"/>
    <cellStyle name="常规 15 6 2 2 2" xfId="1788"/>
    <cellStyle name="常规 15 6 2 3" xfId="1789"/>
    <cellStyle name="常规 15 6 3" xfId="1790"/>
    <cellStyle name="常规 15 6 3 2" xfId="1791"/>
    <cellStyle name="常规 9 3 3" xfId="1792"/>
    <cellStyle name="常规 15 6 3 2 2" xfId="1793"/>
    <cellStyle name="常规 15 6 3 3" xfId="1794"/>
    <cellStyle name="常规 15 6 4" xfId="1795"/>
    <cellStyle name="常规 15 7" xfId="1796"/>
    <cellStyle name="常规 15 8" xfId="1797"/>
    <cellStyle name="常规 21" xfId="1798"/>
    <cellStyle name="常规 16" xfId="1799"/>
    <cellStyle name="常规 21 2" xfId="1800"/>
    <cellStyle name="常规 16 2" xfId="1801"/>
    <cellStyle name="常规 5 2 2 3 2" xfId="1802"/>
    <cellStyle name="常规 16 3" xfId="1803"/>
    <cellStyle name="常规 5 2 2 3 2 2" xfId="1804"/>
    <cellStyle name="常规 16 3 2" xfId="1805"/>
    <cellStyle name="常规 5 2 2 3 2 2 2" xfId="1806"/>
    <cellStyle name="常规 16 3 2 2" xfId="1807"/>
    <cellStyle name="常规 16 3 2 2 2" xfId="1808"/>
    <cellStyle name="常规 16 3 2 3" xfId="1809"/>
    <cellStyle name="常规 16 3 3 2 2" xfId="1810"/>
    <cellStyle name="常规 16 3 3 3" xfId="1811"/>
    <cellStyle name="常规 5 2 2 3 3 2 2" xfId="1812"/>
    <cellStyle name="常规 16 4 2 2" xfId="1813"/>
    <cellStyle name="常规 24 2 10" xfId="1814"/>
    <cellStyle name="常规 16 4 2 2 2" xfId="1815"/>
    <cellStyle name="常规 16 4 2 3" xfId="1816"/>
    <cellStyle name="常规 5 2 2 3 3 3" xfId="1817"/>
    <cellStyle name="常规 24 2 5 3 2" xfId="1818"/>
    <cellStyle name="常规 16 4 3" xfId="1819"/>
    <cellStyle name="常规 24 2 5 3 2 2" xfId="1820"/>
    <cellStyle name="常规 16 4 3 2" xfId="1821"/>
    <cellStyle name="常规 16 4 3 2 2" xfId="1822"/>
    <cellStyle name="常规 16 4 3 3" xfId="1823"/>
    <cellStyle name="常规 24 2 5 3 3" xfId="1824"/>
    <cellStyle name="常规 16 4 4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5 3 12 2 2" xfId="1845"/>
    <cellStyle name="常规 16 8" xfId="1846"/>
    <cellStyle name="注释 4 2" xfId="1847"/>
    <cellStyle name="常规 22" xfId="1848"/>
    <cellStyle name="常规 17" xfId="1849"/>
    <cellStyle name="注释 4 2 2" xfId="1850"/>
    <cellStyle name="常规 17 2" xfId="1851"/>
    <cellStyle name="常规 17 2 2" xfId="1852"/>
    <cellStyle name="常规 17 2 2 2" xfId="1853"/>
    <cellStyle name="常规 4 9 4 3" xfId="1854"/>
    <cellStyle name="常规 17 2 2 2 2" xfId="1855"/>
    <cellStyle name="常规 2 2 2 6 3 2 2" xfId="1856"/>
    <cellStyle name="常规 17 2 2 3" xfId="1857"/>
    <cellStyle name="常规 17 2 3 2 2" xfId="1858"/>
    <cellStyle name="常规 17 2 3 3" xfId="1859"/>
    <cellStyle name="常规 5 2 2 4 2 2" xfId="1860"/>
    <cellStyle name="常规 17 3 2" xfId="1861"/>
    <cellStyle name="常规 5 2 2 4 2 2 2" xfId="1862"/>
    <cellStyle name="常规 17 3 2 2" xfId="1863"/>
    <cellStyle name="常规 17 3 2 2 2" xfId="1864"/>
    <cellStyle name="常规 6 2 20 2" xfId="1865"/>
    <cellStyle name="常规 6 2 15 2" xfId="1866"/>
    <cellStyle name="常规 17 3 2 3" xfId="1867"/>
    <cellStyle name="常规 17 3 3 2 2" xfId="1868"/>
    <cellStyle name="常规 6 2 21 2" xfId="1869"/>
    <cellStyle name="常规 6 2 16 2" xfId="1870"/>
    <cellStyle name="常规 17 3 3 3" xfId="1871"/>
    <cellStyle name="常规 5 2 2 4 3 2 2" xfId="1872"/>
    <cellStyle name="常规 17 4 2 2" xfId="1873"/>
    <cellStyle name="常规 17 4 2 2 2" xfId="1874"/>
    <cellStyle name="常规 17 4 2 3" xfId="1875"/>
    <cellStyle name="常规 5 2 2 4 3 3" xfId="1876"/>
    <cellStyle name="常规 24 2 6 3 2" xfId="1877"/>
    <cellStyle name="常规 17 4 3" xfId="1878"/>
    <cellStyle name="常规 24 2 6 3 2 2" xfId="1879"/>
    <cellStyle name="常规 17 4 3 2" xfId="1880"/>
    <cellStyle name="常规 17 4 3 2 2" xfId="1881"/>
    <cellStyle name="常规 17 4 3 3" xfId="1882"/>
    <cellStyle name="常规 24 2 6 3 3" xfId="1883"/>
    <cellStyle name="常规 17 4 4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注释 2 4 2 2 2" xfId="1894"/>
    <cellStyle name="常规 17 6" xfId="1895"/>
    <cellStyle name="常规 17 6 2" xfId="1896"/>
    <cellStyle name="常规 17 6 2 2" xfId="1897"/>
    <cellStyle name="常规 17 6 2 2 2" xfId="1898"/>
    <cellStyle name="常规 17 6 2 3" xfId="1899"/>
    <cellStyle name="常规 7 2 2 2" xfId="1900"/>
    <cellStyle name="常规 17 6 3" xfId="1901"/>
    <cellStyle name="常规 7 2 2 2 2" xfId="1902"/>
    <cellStyle name="常规 17 6 3 2" xfId="1903"/>
    <cellStyle name="常规 7 2 2 2 2 2" xfId="1904"/>
    <cellStyle name="常规 17 6 3 2 2" xfId="1905"/>
    <cellStyle name="常规 7 2 2 2 3" xfId="1906"/>
    <cellStyle name="常规 17 6 3 3" xfId="1907"/>
    <cellStyle name="常规 7 2 2 3" xfId="1908"/>
    <cellStyle name="常规 17 6 4" xfId="1909"/>
    <cellStyle name="常规 17 7" xfId="1910"/>
    <cellStyle name="常规 17 7 2" xfId="1911"/>
    <cellStyle name="常规 17 8" xfId="1912"/>
    <cellStyle name="常规 18 2 2 2 2" xfId="1913"/>
    <cellStyle name="常规 2 2 2 7 3 2 2" xfId="1914"/>
    <cellStyle name="常规 18 2 2 3" xfId="1915"/>
    <cellStyle name="常规 18 2 3 2 2" xfId="1916"/>
    <cellStyle name="常规 18 2 3 3" xfId="1917"/>
    <cellStyle name="常规 5 2 2 5 2 2" xfId="1918"/>
    <cellStyle name="常规 4 3 18 2" xfId="1919"/>
    <cellStyle name="常规 18 3 2" xfId="1920"/>
    <cellStyle name="常规 5 2 2 5 2 2 2" xfId="1921"/>
    <cellStyle name="常规 18 3 2 2" xfId="1922"/>
    <cellStyle name="常规 18 3 2 2 2" xfId="1923"/>
    <cellStyle name="常规 3 3 2 3 2" xfId="1924"/>
    <cellStyle name="常规 18 3 2 3" xfId="1925"/>
    <cellStyle name="常规 18 3 3 2 2" xfId="1926"/>
    <cellStyle name="常规 18 3 3 3" xfId="1927"/>
    <cellStyle name="常规 5 2 2 5 3" xfId="1928"/>
    <cellStyle name="常规 4 3 19" xfId="1929"/>
    <cellStyle name="常规 18 4" xfId="1930"/>
    <cellStyle name="常规 5 2 2 5 3 2" xfId="1931"/>
    <cellStyle name="常规 4 3 19 2" xfId="1932"/>
    <cellStyle name="常规 18 4 2" xfId="1933"/>
    <cellStyle name="常规 5 2 2 5 3 2 2" xfId="1934"/>
    <cellStyle name="常规 18 4 2 2" xfId="1935"/>
    <cellStyle name="常规 18 4 2 2 2" xfId="1936"/>
    <cellStyle name="常规 3 3 3 3 2" xfId="1937"/>
    <cellStyle name="常规 24 2 17 2" xfId="1938"/>
    <cellStyle name="常规 18 4 2 3" xfId="1939"/>
    <cellStyle name="常规 5 2 2 5 3 3" xfId="1940"/>
    <cellStyle name="常规 24 2 7 3 2" xfId="1941"/>
    <cellStyle name="常规 18 4 3" xfId="1942"/>
    <cellStyle name="常规 24 2 7 3 2 2" xfId="1943"/>
    <cellStyle name="常规 18 4 3 2" xfId="1944"/>
    <cellStyle name="常规 18 4 3 2 2" xfId="1945"/>
    <cellStyle name="常规 24 2 18 2" xfId="1946"/>
    <cellStyle name="常规 18 4 3 3" xfId="1947"/>
    <cellStyle name="常规 24 2 7 3 3" xfId="1948"/>
    <cellStyle name="常规 18 4 4" xfId="1949"/>
    <cellStyle name="常规 5 2 2 5 4" xfId="1950"/>
    <cellStyle name="常规 18 5" xfId="1951"/>
    <cellStyle name="常规 18 5 3" xfId="1952"/>
    <cellStyle name="常规 4 9 2 8" xfId="1953"/>
    <cellStyle name="常规 18 5 3 2" xfId="1954"/>
    <cellStyle name="常规 4 9 2 9" xfId="1955"/>
    <cellStyle name="常规 18 5 3 3" xfId="1956"/>
    <cellStyle name="常规 18 6" xfId="1957"/>
    <cellStyle name="常规 18 6 2" xfId="1958"/>
    <cellStyle name="常规 18 6 2 2" xfId="1959"/>
    <cellStyle name="常规 3 3 10 3 3" xfId="1960"/>
    <cellStyle name="常规 2 4 7 4" xfId="1961"/>
    <cellStyle name="常规 18 6 2 2 2" xfId="1962"/>
    <cellStyle name="常规 3 3 5 3 2" xfId="1963"/>
    <cellStyle name="常规 18 6 2 3" xfId="1964"/>
    <cellStyle name="常规 7 3 2 2" xfId="1965"/>
    <cellStyle name="常规 18 6 3" xfId="1966"/>
    <cellStyle name="常规 18 6 3 2" xfId="1967"/>
    <cellStyle name="常规 18 6 3 2 2" xfId="1968"/>
    <cellStyle name="常规 18 6 3 3" xfId="1969"/>
    <cellStyle name="常规 18 6 4" xfId="1970"/>
    <cellStyle name="常规 18 7" xfId="1971"/>
    <cellStyle name="常规 18 7 2" xfId="1972"/>
    <cellStyle name="常规 18 8" xfId="1973"/>
    <cellStyle name="常规 8 2 8 3 3" xfId="1974"/>
    <cellStyle name="常规 24 2" xfId="1975"/>
    <cellStyle name="常规 19 2" xfId="1976"/>
    <cellStyle name="好_2013专项转支 2 21" xfId="1977"/>
    <cellStyle name="好_2013专项转支 2 16" xfId="1978"/>
    <cellStyle name="常规 24 2 2" xfId="1979"/>
    <cellStyle name="常规 19 2 2" xfId="1980"/>
    <cellStyle name="好_2013专项转支 2 22" xfId="1981"/>
    <cellStyle name="好_2013专项转支 2 17" xfId="1982"/>
    <cellStyle name="常规 24 2 3" xfId="1983"/>
    <cellStyle name="常规 19 2 3" xfId="1984"/>
    <cellStyle name="好_2013专项转支 2 18" xfId="1985"/>
    <cellStyle name="常规 24 2 4" xfId="1986"/>
    <cellStyle name="常规 19 2 4" xfId="1987"/>
    <cellStyle name="常规 5 2 2 6 2 2" xfId="1988"/>
    <cellStyle name="常规 24 3 2" xfId="1989"/>
    <cellStyle name="常规 19 3 2" xfId="1990"/>
    <cellStyle name="常规 5 2 2 6 2 3" xfId="1991"/>
    <cellStyle name="常规 24 3 3" xfId="1992"/>
    <cellStyle name="常规 24 2 8 2 2" xfId="1993"/>
    <cellStyle name="常规 19 3 3" xfId="1994"/>
    <cellStyle name="常规 24 2 8 2 3" xfId="1995"/>
    <cellStyle name="常规 19 3 4" xfId="1996"/>
    <cellStyle name="常规 5 2 2 6 3" xfId="1997"/>
    <cellStyle name="常规 24 4" xfId="1998"/>
    <cellStyle name="常规 19 4" xfId="1999"/>
    <cellStyle name="常规 5 2 2 6 3 2" xfId="2000"/>
    <cellStyle name="常规 24 4 2" xfId="2001"/>
    <cellStyle name="常规 19 4 2" xfId="2002"/>
    <cellStyle name="常规 5 2 2 6 3 2 2" xfId="2003"/>
    <cellStyle name="常规 24 4 2 2" xfId="2004"/>
    <cellStyle name="常规 24 2 6" xfId="2005"/>
    <cellStyle name="常规 19 4 2 2" xfId="2006"/>
    <cellStyle name="常规 5 2 2 6 3 3" xfId="2007"/>
    <cellStyle name="常规 24 4 3" xfId="2008"/>
    <cellStyle name="常规 24 2 8 3 2" xfId="2009"/>
    <cellStyle name="常规 19 4 3" xfId="2010"/>
    <cellStyle name="常规 24 2 8 3 2 2" xfId="2011"/>
    <cellStyle name="常规 19 4 3 2" xfId="2012"/>
    <cellStyle name="常规 19 4 3 3" xfId="2013"/>
    <cellStyle name="常规 24 2 8 3 3" xfId="2014"/>
    <cellStyle name="常规 19 4 4" xfId="2015"/>
    <cellStyle name="好_2013专项转支 2 4 2 2" xfId="2016"/>
    <cellStyle name="常规 5 2 2 6 4" xfId="2017"/>
    <cellStyle name="常规 24 5" xfId="2018"/>
    <cellStyle name="常规 19 5" xfId="2019"/>
    <cellStyle name="好_2013专项转支 2 4 2 2 2" xfId="2020"/>
    <cellStyle name="常规 19 5 2" xfId="2021"/>
    <cellStyle name="常规 19 5 2 2" xfId="2022"/>
    <cellStyle name="常规 19 5 2 2 2" xfId="2023"/>
    <cellStyle name="常规 19 5 3" xfId="2024"/>
    <cellStyle name="常规 19 5 3 2" xfId="2025"/>
    <cellStyle name="常规 19 5 3 2 2" xfId="2026"/>
    <cellStyle name="常规 19 5 3 3" xfId="2027"/>
    <cellStyle name="好_2013专项转支 2 4 2 3" xfId="2028"/>
    <cellStyle name="常规 19 6" xfId="2029"/>
    <cellStyle name="常规 19 6 2" xfId="2030"/>
    <cellStyle name="常规 4 9 3" xfId="2031"/>
    <cellStyle name="常规 4 2 7 3" xfId="2032"/>
    <cellStyle name="常规 19 6 2 2" xfId="2033"/>
    <cellStyle name="常规 4 9 3 2" xfId="2034"/>
    <cellStyle name="常规 4 2 7 3 2" xfId="2035"/>
    <cellStyle name="常规 19 6 2 2 2" xfId="2036"/>
    <cellStyle name="常规 4 9 4" xfId="2037"/>
    <cellStyle name="常规 4 2 7 4" xfId="2038"/>
    <cellStyle name="常规 19 6 2 3" xfId="2039"/>
    <cellStyle name="常规 7 4 2 2" xfId="2040"/>
    <cellStyle name="常规 4 2 3 2 2 2" xfId="2041"/>
    <cellStyle name="常规 19 6 3" xfId="2042"/>
    <cellStyle name="常规 4 2 8 3" xfId="2043"/>
    <cellStyle name="常规 19 6 3 2" xfId="2044"/>
    <cellStyle name="常规 4 2 8 3 2" xfId="2045"/>
    <cellStyle name="常规 19 6 3 2 2" xfId="2046"/>
    <cellStyle name="常规 4 2 8 4" xfId="2047"/>
    <cellStyle name="常规 19 6 3 3" xfId="2048"/>
    <cellStyle name="注释 2" xfId="2049"/>
    <cellStyle name="常规 19 6 4" xfId="2050"/>
    <cellStyle name="常规 19 7" xfId="2051"/>
    <cellStyle name="常规 19 7 2" xfId="2052"/>
    <cellStyle name="常规 19 8" xfId="2053"/>
    <cellStyle name="货币 2 2 10 2 3" xfId="2054"/>
    <cellStyle name="常规 2 2 2" xfId="2055"/>
    <cellStyle name="常规 2 2 2 10 2 2" xfId="2056"/>
    <cellStyle name="常规 2 2 2 10 2 2 2" xfId="2057"/>
    <cellStyle name="常规 5 4 12 2 2" xfId="2058"/>
    <cellStyle name="常规 2 2 2 10 2 3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货币 2 3 2" xfId="2066"/>
    <cellStyle name="常规 2 2 2 14" xfId="2067"/>
    <cellStyle name="货币 2 3 3" xfId="2068"/>
    <cellStyle name="常规 2 2 2 20" xfId="2069"/>
    <cellStyle name="常规 2 2 2 15" xfId="2070"/>
    <cellStyle name="常规 2 2 2 21" xfId="2071"/>
    <cellStyle name="常规 2 2 2 16" xfId="2072"/>
    <cellStyle name="常规 2 2 2 21 2" xfId="2073"/>
    <cellStyle name="常规 2 2 2 16 2" xfId="2074"/>
    <cellStyle name="常规 2 2 2 22" xfId="2075"/>
    <cellStyle name="常规 2 2 2 17" xfId="2076"/>
    <cellStyle name="常规 2 2 2 18" xfId="2077"/>
    <cellStyle name="常规 2 2 2 18 2" xfId="2078"/>
    <cellStyle name="注释 3 9 2" xfId="2079"/>
    <cellStyle name="常规 4 9 2 9 2 2" xfId="2080"/>
    <cellStyle name="常规 2 2 2 19" xfId="2081"/>
    <cellStyle name="常规 2 2 2 2" xfId="2082"/>
    <cellStyle name="常规 2 2 2 2 2" xfId="2083"/>
    <cellStyle name="好_2013年上级 2 5 3 2 2" xfId="2084"/>
    <cellStyle name="常规 2 2 2 3" xfId="2085"/>
    <cellStyle name="常规 2 2 2 3 2" xfId="2086"/>
    <cellStyle name="常规 5 2 2 9 3" xfId="2087"/>
    <cellStyle name="常规 2 2 2 3 2 2" xfId="2088"/>
    <cellStyle name="常规 5 2 2 9 3 2" xfId="2089"/>
    <cellStyle name="常规 2 4 14" xfId="2090"/>
    <cellStyle name="常规 2 2 2 3 2 2 2" xfId="2091"/>
    <cellStyle name="常规 5 2 2 9 4" xfId="2092"/>
    <cellStyle name="常规 2 2 2 3 2 3" xfId="2093"/>
    <cellStyle name="常规 2 2 2 3 3 2 2" xfId="2094"/>
    <cellStyle name="常规 2 2 2 3 3 3" xfId="2095"/>
    <cellStyle name="强调文字颜色 1 2" xfId="2096"/>
    <cellStyle name="常规 2 2 2 4 2" xfId="2097"/>
    <cellStyle name="强调文字颜色 1 2 2" xfId="2098"/>
    <cellStyle name="常规 2 2 2 4 2 2" xfId="2099"/>
    <cellStyle name="常规 2 2 2 4 2 2 2" xfId="2100"/>
    <cellStyle name="常规 24 2 10 2" xfId="2101"/>
    <cellStyle name="常规 2 2 2 4 2 3" xfId="2102"/>
    <cellStyle name="常规 24 2 11 2" xfId="2103"/>
    <cellStyle name="常规 2 2 2 4 3 3" xfId="2104"/>
    <cellStyle name="强调文字颜色 2 2" xfId="2105"/>
    <cellStyle name="常规 2 2 2 5 2" xfId="2106"/>
    <cellStyle name="强调文字颜色 2 2 2" xfId="2107"/>
    <cellStyle name="常规 4 9 2 4 4" xfId="2108"/>
    <cellStyle name="常规 2 2 2 5 2 2" xfId="2109"/>
    <cellStyle name="常规 2 2 2 5 2 2 2" xfId="2110"/>
    <cellStyle name="常规 2 2 2 5 2 3" xfId="2111"/>
    <cellStyle name="好_2013年上级 2 3 2 2 2" xfId="2112"/>
    <cellStyle name="常规 2 2 2 5 3" xfId="2113"/>
    <cellStyle name="常规 2 2 2 5 3 3" xfId="2114"/>
    <cellStyle name="好_2013年上级 2 6 2 2" xfId="2115"/>
    <cellStyle name="常规 2 2 2 5 4" xfId="2116"/>
    <cellStyle name="强调文字颜色 3 2" xfId="2117"/>
    <cellStyle name="常规 2 2 2 6 2" xfId="2118"/>
    <cellStyle name="强调文字颜色 3 2 2" xfId="2119"/>
    <cellStyle name="常规 2 2 2 6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好_2013年上级 2 6 3 2" xfId="2126"/>
    <cellStyle name="常规 2 2 2 6 4" xfId="2127"/>
    <cellStyle name="强调文字颜色 4 2" xfId="2128"/>
    <cellStyle name="常规 5 4 11 2 2" xfId="2129"/>
    <cellStyle name="常规 2 2 2 7 2" xfId="2130"/>
    <cellStyle name="强调文字颜色 4 2 2" xfId="2131"/>
    <cellStyle name="常规 2 2 2 7 2 2" xfId="2132"/>
    <cellStyle name="常规 5 3 21" xfId="2133"/>
    <cellStyle name="常规 5 3 16" xfId="2134"/>
    <cellStyle name="常规 2 3 9 2 3" xfId="2135"/>
    <cellStyle name="常规 2 2 2 7 2 2 2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强调文字颜色 5 2" xfId="2142"/>
    <cellStyle name="常规 2 2 2 8 2" xfId="2143"/>
    <cellStyle name="强调文字颜色 5 2 2" xfId="2144"/>
    <cellStyle name="常规 2 2 2 8 2 2" xfId="2145"/>
    <cellStyle name="常规 2 2 2 8 2 3" xfId="2146"/>
    <cellStyle name="常规 5 4 4 2 2" xfId="2147"/>
    <cellStyle name="常规 2 2 2 8 3" xfId="2148"/>
    <cellStyle name="常规 5 4 4 2 2 2" xfId="2149"/>
    <cellStyle name="常规 5 4 19" xfId="2150"/>
    <cellStyle name="常规 2 2 2 8 3 2" xfId="2151"/>
    <cellStyle name="常规 2 2 2 8 3 3" xfId="2152"/>
    <cellStyle name="强调文字颜色 6 2" xfId="2153"/>
    <cellStyle name="常规 2 2 2 9 2" xfId="2154"/>
    <cellStyle name="强调文字颜色 6 2 2" xfId="2155"/>
    <cellStyle name="常规 2 2 2 9 2 2" xfId="2156"/>
    <cellStyle name="常规 2 2 2 9 2 2 2" xfId="2157"/>
    <cellStyle name="常规 2 2 2 9 2 3" xfId="2158"/>
    <cellStyle name="常规 5 4 4 3 2" xfId="2159"/>
    <cellStyle name="常规 2 2 2 9 3" xfId="2160"/>
    <cellStyle name="常规 5 4 4 3 2 2" xfId="2161"/>
    <cellStyle name="常规 2 2 2 9 3 2" xfId="2162"/>
    <cellStyle name="常规 2 2 2 9 3 2 2" xfId="2163"/>
    <cellStyle name="常规 4 2 9 2 2 2" xfId="2164"/>
    <cellStyle name="常规 2 2 2 9 3 3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3 10 4" xfId="2171"/>
    <cellStyle name="常规 2 2 4 2" xfId="2172"/>
    <cellStyle name="常规 2 2 4 2 2" xfId="2173"/>
    <cellStyle name="常规 2 2 4 3" xfId="2174"/>
    <cellStyle name="常规 2 2 5" xfId="2175"/>
    <cellStyle name="常规 4 2 8 3 2 2" xfId="2176"/>
    <cellStyle name="常规 2 3" xfId="2177"/>
    <cellStyle name="常规 5 4 9 4" xfId="2178"/>
    <cellStyle name="常规 2 3 10" xfId="2179"/>
    <cellStyle name="常规 2 3 10 2" xfId="2180"/>
    <cellStyle name="常规 2 3 10 2 2" xfId="2181"/>
    <cellStyle name="常规 2 3 10 2 2 2" xfId="2182"/>
    <cellStyle name="常规 9 2 2 2 2 2" xfId="2183"/>
    <cellStyle name="常规 2 3 10 2 3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4 13 2" xfId="2193"/>
    <cellStyle name="常规 2 3 12" xfId="2194"/>
    <cellStyle name="常规 2 3 12 2" xfId="2195"/>
    <cellStyle name="常规 2 3 12 2 2" xfId="2196"/>
    <cellStyle name="常规 2 3 12 3" xfId="2197"/>
    <cellStyle name="常规 2 3 13" xfId="2198"/>
    <cellStyle name="注释 2 6 2 3" xfId="2199"/>
    <cellStyle name="常规 2 3 13 2" xfId="2200"/>
    <cellStyle name="常规 2 3 14" xfId="2201"/>
    <cellStyle name="注释 2 6 3 3" xfId="2202"/>
    <cellStyle name="常规 2 3 14 2" xfId="2203"/>
    <cellStyle name="常规 9 2 20 2" xfId="2204"/>
    <cellStyle name="常规 9 2 15 2" xfId="2205"/>
    <cellStyle name="常规 2 3 20" xfId="2206"/>
    <cellStyle name="常规 2 3 15" xfId="2207"/>
    <cellStyle name="常规 2 3 20 2" xfId="2208"/>
    <cellStyle name="常规 2 3 15 2" xfId="2209"/>
    <cellStyle name="常规 2 3 21 2" xfId="2210"/>
    <cellStyle name="常规 2 3 16 2" xfId="2211"/>
    <cellStyle name="常规 5 6 2" xfId="2212"/>
    <cellStyle name="常规 4 3 4 2" xfId="2213"/>
    <cellStyle name="常规 2 3 22" xfId="2214"/>
    <cellStyle name="常规 2 3 17" xfId="2215"/>
    <cellStyle name="常规_09年决算参阅资料(常委会定)" xfId="2216"/>
    <cellStyle name="常规 5 6 2 2" xfId="2217"/>
    <cellStyle name="常规 4 3 4 2 2" xfId="2218"/>
    <cellStyle name="常规 2 3 17 2" xfId="2219"/>
    <cellStyle name="常规 5 6 3" xfId="2220"/>
    <cellStyle name="常规 4 3 4 3" xfId="2221"/>
    <cellStyle name="常规 2 3 18" xfId="2222"/>
    <cellStyle name="货币 2 2 6 3 2" xfId="2223"/>
    <cellStyle name="常规 4 3 4 4" xfId="2224"/>
    <cellStyle name="常规 2 3 19" xfId="2225"/>
    <cellStyle name="货币 2 2 6 3 2 2" xfId="2226"/>
    <cellStyle name="常规 2 3 19 2" xfId="2227"/>
    <cellStyle name="货币 2 2 10 3 3" xfId="2228"/>
    <cellStyle name="常规 2 3 2" xfId="2229"/>
    <cellStyle name="常规 2 3 2 2" xfId="2230"/>
    <cellStyle name="常规 2 3 2 2 2" xfId="2231"/>
    <cellStyle name="常规 2 3 2 2 2 2" xfId="2232"/>
    <cellStyle name="常规 8 2 6 2 2" xfId="2233"/>
    <cellStyle name="常规 2 3 2 2 3" xfId="2234"/>
    <cellStyle name="常规 2 3 2 3" xfId="2235"/>
    <cellStyle name="常规 2 3 2 3 2" xfId="2236"/>
    <cellStyle name="常规 2 3 2 3 2 2" xfId="2237"/>
    <cellStyle name="常规 8 2 6 3 2" xfId="2238"/>
    <cellStyle name="常规 2 3 2 3 3" xfId="2239"/>
    <cellStyle name="常规 2 3 2 4" xfId="2240"/>
    <cellStyle name="常规 4 3 10" xfId="2241"/>
    <cellStyle name="常规 2 3 3" xfId="2242"/>
    <cellStyle name="常规 4 3 10 2" xfId="2243"/>
    <cellStyle name="常规 2 3 3 2" xfId="2244"/>
    <cellStyle name="常规 4 3 10 2 2" xfId="2245"/>
    <cellStyle name="常规 2 3 3 2 2" xfId="2246"/>
    <cellStyle name="常规 4 3 10 2 2 2" xfId="2247"/>
    <cellStyle name="常规 2 3 3 2 2 2" xfId="2248"/>
    <cellStyle name="常规 8 2 7 2 2" xfId="2249"/>
    <cellStyle name="常规 4 3 10 2 3" xfId="2250"/>
    <cellStyle name="常规 2 3 3 2 3" xfId="2251"/>
    <cellStyle name="常规 4 3 10 3" xfId="2252"/>
    <cellStyle name="常规 2 3 3 3" xfId="2253"/>
    <cellStyle name="常规 4 3 10 3 2" xfId="2254"/>
    <cellStyle name="常规 2 3 3 3 2" xfId="2255"/>
    <cellStyle name="好_2013年上级 2 7 3" xfId="2256"/>
    <cellStyle name="常规 4 3 10 3 2 2" xfId="2257"/>
    <cellStyle name="常规 2 3 3 3 2 2" xfId="2258"/>
    <cellStyle name="常规 8 2 7 3 2" xfId="2259"/>
    <cellStyle name="常规 4 3 10 3 3" xfId="2260"/>
    <cellStyle name="常规 2 3 3 3 3" xfId="2261"/>
    <cellStyle name="常规 4 3 10 4" xfId="2262"/>
    <cellStyle name="常规 2 3 3 4" xfId="2263"/>
    <cellStyle name="常规 4 3 11" xfId="2264"/>
    <cellStyle name="常规 2 3 4" xfId="2265"/>
    <cellStyle name="常规 4 3 11 2" xfId="2266"/>
    <cellStyle name="常规 2 3 4 2" xfId="2267"/>
    <cellStyle name="常规 4 3 20" xfId="2268"/>
    <cellStyle name="常规 4 3 15" xfId="2269"/>
    <cellStyle name="常规 4 3 11 2 2" xfId="2270"/>
    <cellStyle name="常规 2 3 8" xfId="2271"/>
    <cellStyle name="常规 2 3 4 2 2" xfId="2272"/>
    <cellStyle name="常规 4 3 20 2" xfId="2273"/>
    <cellStyle name="常规 4 3 15 2" xfId="2274"/>
    <cellStyle name="常规 2 3 8 2" xfId="2275"/>
    <cellStyle name="常规 2 3 4 2 2 2" xfId="2276"/>
    <cellStyle name="常规 8 2 8 2 2" xfId="2277"/>
    <cellStyle name="常规 4 3 21" xfId="2278"/>
    <cellStyle name="常规 4 3 16" xfId="2279"/>
    <cellStyle name="常规 2 3 9" xfId="2280"/>
    <cellStyle name="常规 2 3 4 2 3" xfId="2281"/>
    <cellStyle name="常规 4 3 11 3" xfId="2282"/>
    <cellStyle name="常规 2 3 4 3" xfId="2283"/>
    <cellStyle name="常规 2 4 8" xfId="2284"/>
    <cellStyle name="常规 2 3 4 3 2" xfId="2285"/>
    <cellStyle name="常规 8 2 19" xfId="2286"/>
    <cellStyle name="常规 2 4 8 2" xfId="2287"/>
    <cellStyle name="常规 2 3 4 3 2 2" xfId="2288"/>
    <cellStyle name="常规 8 2 8 3 2" xfId="2289"/>
    <cellStyle name="常规 2 4 9" xfId="2290"/>
    <cellStyle name="常规 2 3 4 3 3" xfId="2291"/>
    <cellStyle name="常规 2 3 4 4" xfId="2292"/>
    <cellStyle name="常规 3 3 8 2" xfId="2293"/>
    <cellStyle name="常规 2 3 5 2 2 2" xfId="2294"/>
    <cellStyle name="常规 8 2 9 2 2" xfId="2295"/>
    <cellStyle name="常规 3 3 9" xfId="2296"/>
    <cellStyle name="常规 2 3 5 2 3" xfId="2297"/>
    <cellStyle name="常规 2 3 5 3 2 2" xfId="2298"/>
    <cellStyle name="常规 8 2 9 3 2" xfId="2299"/>
    <cellStyle name="常规 2 3 5 3 3" xfId="2300"/>
    <cellStyle name="常规 4 3 13 2" xfId="2301"/>
    <cellStyle name="常规 2 3 6 2" xfId="2302"/>
    <cellStyle name="常规 4 3 8" xfId="2303"/>
    <cellStyle name="常规 2 3 6 2 2" xfId="2304"/>
    <cellStyle name="常规 4 3 8 2" xfId="2305"/>
    <cellStyle name="常规 2 3 6 2 2 2" xfId="2306"/>
    <cellStyle name="常规 4 3 9" xfId="2307"/>
    <cellStyle name="常规 2 3 6 2 3" xfId="2308"/>
    <cellStyle name="常规 2 3 6 3" xfId="2309"/>
    <cellStyle name="好_2013专项转支 2 5" xfId="2310"/>
    <cellStyle name="常规 2 3 6 3 2" xfId="2311"/>
    <cellStyle name="好_2013专项转支 2 5 2" xfId="2312"/>
    <cellStyle name="常规 2 3 6 3 2 2" xfId="2313"/>
    <cellStyle name="好_2013专项转支 2 8 2 2 2" xfId="2314"/>
    <cellStyle name="好_2013专项转支 2 6" xfId="2315"/>
    <cellStyle name="常规 2 3 6 3 3" xfId="2316"/>
    <cellStyle name="常规 2 3 6 4" xfId="2317"/>
    <cellStyle name="常规 4 3 14" xfId="2318"/>
    <cellStyle name="常规 2 3 7" xfId="2319"/>
    <cellStyle name="常规 4 3 14 2" xfId="2320"/>
    <cellStyle name="常规 2 3 7 2" xfId="2321"/>
    <cellStyle name="常规 5 3 8" xfId="2322"/>
    <cellStyle name="常规 2 3 7 2 2" xfId="2323"/>
    <cellStyle name="常规 5 3 8 2" xfId="2324"/>
    <cellStyle name="常规 2 3 7 2 2 2" xfId="2325"/>
    <cellStyle name="常规 5 3 9" xfId="2326"/>
    <cellStyle name="常规 2 3 7 2 3" xfId="2327"/>
    <cellStyle name="常规 2 3 7 3" xfId="2328"/>
    <cellStyle name="常规 5 4 8" xfId="2329"/>
    <cellStyle name="常规 2 3 7 3 2" xfId="2330"/>
    <cellStyle name="好_2013专项转支 2 8 3 2 2" xfId="2331"/>
    <cellStyle name="常规 5 4 9" xfId="2332"/>
    <cellStyle name="常规 2 3 7 3 3" xfId="2333"/>
    <cellStyle name="常规 2 3 7 4" xfId="2334"/>
    <cellStyle name="常规 2 3 8 2 2" xfId="2335"/>
    <cellStyle name="常规 2 3 8 2 3" xfId="2336"/>
    <cellStyle name="常规 7 2 3 2 2" xfId="2337"/>
    <cellStyle name="常规 2 3 8 3" xfId="2338"/>
    <cellStyle name="常规 7 2 3 2 2 2" xfId="2339"/>
    <cellStyle name="常规 2 3 8 3 2" xfId="2340"/>
    <cellStyle name="常规 2 3 8 3 3" xfId="2341"/>
    <cellStyle name="常规 7 2 3 2 3" xfId="2342"/>
    <cellStyle name="常规 3 3 5 2 2 2" xfId="2343"/>
    <cellStyle name="常规 2 3 8 4" xfId="2344"/>
    <cellStyle name="常规 8 2 8 2 2 2" xfId="2345"/>
    <cellStyle name="常规 4 3 21 2" xfId="2346"/>
    <cellStyle name="常规 4 3 16 2" xfId="2347"/>
    <cellStyle name="常规 2 3 9 2" xfId="2348"/>
    <cellStyle name="常规 5 3 20" xfId="2349"/>
    <cellStyle name="常规 5 3 15" xfId="2350"/>
    <cellStyle name="常规 2 3 9 2 2" xfId="2351"/>
    <cellStyle name="好_2013年上级 2 21" xfId="2352"/>
    <cellStyle name="好_2013年上级 2 16" xfId="2353"/>
    <cellStyle name="常规 5 3 20 2" xfId="2354"/>
    <cellStyle name="常规 5 3 15 2" xfId="2355"/>
    <cellStyle name="常规 2 3 9 2 2 2" xfId="2356"/>
    <cellStyle name="常规 7 2 3 3 2" xfId="2357"/>
    <cellStyle name="常规 2 3 9 3" xfId="2358"/>
    <cellStyle name="常规 2 3 9 3 2 2" xfId="2359"/>
    <cellStyle name="常规 2 3 9 3 3" xfId="2360"/>
    <cellStyle name="常规 9 2 9 2 2 2" xfId="2361"/>
    <cellStyle name="常规 7 2 3 3 3" xfId="2362"/>
    <cellStyle name="常规 2 3 9 4" xfId="2363"/>
    <cellStyle name="常规 7 2 10 2 2" xfId="2364"/>
    <cellStyle name="常规 2 4" xfId="2365"/>
    <cellStyle name="注释 2 12 2 2" xfId="2366"/>
    <cellStyle name="常规 2 4 10" xfId="2367"/>
    <cellStyle name="常规 2 4 10 2" xfId="2368"/>
    <cellStyle name="常规 2 4 10 2 2" xfId="2369"/>
    <cellStyle name="好_2013专项转支 2 20" xfId="2370"/>
    <cellStyle name="好_2013专项转支 2 15" xfId="2371"/>
    <cellStyle name="常规 2 4 10 2 2 2" xfId="2372"/>
    <cellStyle name="常规 9 2 7 2 2 2" xfId="2373"/>
    <cellStyle name="常规 2 4 10 2 3" xfId="2374"/>
    <cellStyle name="常规 2 4 10 3" xfId="2375"/>
    <cellStyle name="注释 2 3 2 3" xfId="2376"/>
    <cellStyle name="常规 2 4 10 3 2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4 3 9 3 2" xfId="2385"/>
    <cellStyle name="常规 2 4 18 2" xfId="2386"/>
    <cellStyle name="常规 2 4 12" xfId="2387"/>
    <cellStyle name="常规 2 4 12 3" xfId="2388"/>
    <cellStyle name="常规 6 2 8 2 2 2" xfId="2389"/>
    <cellStyle name="常规 4 3 9 3 3" xfId="2390"/>
    <cellStyle name="常规 2 4 13" xfId="2391"/>
    <cellStyle name="常规 5 2 2 9 3 2 2" xfId="2392"/>
    <cellStyle name="常规 2 4 14 2" xfId="2393"/>
    <cellStyle name="常规 7 2 9 2 2 2" xfId="2394"/>
    <cellStyle name="常规 5 2 2 9 3 3" xfId="2395"/>
    <cellStyle name="常规 2 4 20" xfId="2396"/>
    <cellStyle name="常规 2 4 15" xfId="2397"/>
    <cellStyle name="常规 2 4 20 2" xfId="2398"/>
    <cellStyle name="常规 2 4 15 2" xfId="2399"/>
    <cellStyle name="常规 2 4 21" xfId="2400"/>
    <cellStyle name="常规 2 4 16" xfId="2401"/>
    <cellStyle name="常规 4 3 9 2" xfId="2402"/>
    <cellStyle name="常规 2 4 22" xfId="2403"/>
    <cellStyle name="常规 2 4 17" xfId="2404"/>
    <cellStyle name="常规 4 3 9 2 2" xfId="2405"/>
    <cellStyle name="常规 2 4 17 2" xfId="2406"/>
    <cellStyle name="常规 4 3 9 3" xfId="2407"/>
    <cellStyle name="常规 2 4 18" xfId="2408"/>
    <cellStyle name="常规 4 3 9 4" xfId="2409"/>
    <cellStyle name="常规 2 4 19" xfId="2410"/>
    <cellStyle name="常规 2 4 19 2" xfId="2411"/>
    <cellStyle name="常规 7 2 10 2 2 2" xfId="2412"/>
    <cellStyle name="常规 2 4 2" xfId="2413"/>
    <cellStyle name="注释 2 12 3" xfId="2414"/>
    <cellStyle name="常规 2 4 2 2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7 2 3 3" xfId="2421"/>
    <cellStyle name="常规 2 4 2 3 2 2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注释 3 6 2 2 2" xfId="2430"/>
    <cellStyle name="货币 2 2 10 2 2" xfId="2431"/>
    <cellStyle name="常规 2 4 3 4" xfId="2432"/>
    <cellStyle name="常规 2 4 4" xfId="2433"/>
    <cellStyle name="常规 2 4 4 2" xfId="2434"/>
    <cellStyle name="常规 2 4 4 2 2" xfId="2435"/>
    <cellStyle name="常规 3 3 20" xfId="2436"/>
    <cellStyle name="常规 3 3 15" xfId="2437"/>
    <cellStyle name="常规 2 4 4 2 2 2" xfId="2438"/>
    <cellStyle name="常规 2 4 4 2 3" xfId="2439"/>
    <cellStyle name="常规 2 4 4 3" xfId="2440"/>
    <cellStyle name="货币 2 2 10 3 2" xfId="2441"/>
    <cellStyle name="常规 2 4 4 4" xfId="2442"/>
    <cellStyle name="常规 2 4 5 2 2" xfId="2443"/>
    <cellStyle name="好_2013年上级 2 7 2 3" xfId="2444"/>
    <cellStyle name="常规 2 4 5 2 2 2" xfId="2445"/>
    <cellStyle name="常规 5 3 19 2" xfId="2446"/>
    <cellStyle name="常规 2 4 5 2 3" xfId="2447"/>
    <cellStyle name="常规 2 4 5 3" xfId="2448"/>
    <cellStyle name="注释 2 10 3" xfId="2449"/>
    <cellStyle name="常规 2 4 5 3 2" xfId="2450"/>
    <cellStyle name="注释 2 10 3 2" xfId="2451"/>
    <cellStyle name="好_2013年上级 2 8 2 3" xfId="2452"/>
    <cellStyle name="常规 2 4 5 3 2 2" xfId="2453"/>
    <cellStyle name="注释 2 10 4" xfId="2454"/>
    <cellStyle name="常规 5 4 10 3 2 2" xfId="2455"/>
    <cellStyle name="常规 2 4 5 3 3" xfId="2456"/>
    <cellStyle name="常规 2 4 5 4" xfId="2457"/>
    <cellStyle name="常规 2 4 6 2" xfId="2458"/>
    <cellStyle name="常规 3 3 10 2 2" xfId="2459"/>
    <cellStyle name="常规 2 4 6 3" xfId="2460"/>
    <cellStyle name="常规 5 2 2 8" xfId="2461"/>
    <cellStyle name="常规 3 3 10 2 2 2" xfId="2462"/>
    <cellStyle name="常规 2 4 6 3 2" xfId="2463"/>
    <cellStyle name="好_2013专项转支 2 9 2 2 2" xfId="2464"/>
    <cellStyle name="常规 5 2 2 9" xfId="2465"/>
    <cellStyle name="常规 2 4 6 3 3" xfId="2466"/>
    <cellStyle name="常规 3 3 10 2 3" xfId="2467"/>
    <cellStyle name="常规 2 4 6 4" xfId="2468"/>
    <cellStyle name="常规 2 4 7" xfId="2469"/>
    <cellStyle name="常规 2 4 7 2" xfId="2470"/>
    <cellStyle name="常规 2 4 7 2 2" xfId="2471"/>
    <cellStyle name="常规 2 4 7 2 3" xfId="2472"/>
    <cellStyle name="好_项目支出预算明细表（按功能科目）" xfId="2473"/>
    <cellStyle name="常规 3 3 10 3 2" xfId="2474"/>
    <cellStyle name="常规 2 4 7 3" xfId="2475"/>
    <cellStyle name="常规 3 3 10 3 2 2" xfId="2476"/>
    <cellStyle name="常规 2 4 7 3 2" xfId="2477"/>
    <cellStyle name="常规 2 4 7 3 2 2" xfId="2478"/>
    <cellStyle name="好_2013专项转支 2 9 3 2 2" xfId="2479"/>
    <cellStyle name="常规 2 4 7 3 3" xfId="2480"/>
    <cellStyle name="常规 8 2 19 2" xfId="2481"/>
    <cellStyle name="常规 2 4 8 2 2" xfId="2482"/>
    <cellStyle name="常规 6 2 22" xfId="2483"/>
    <cellStyle name="常规 6 2 17" xfId="2484"/>
    <cellStyle name="常规 2 4 8 2 2 2" xfId="2485"/>
    <cellStyle name="常规 2 4 8 2 3" xfId="2486"/>
    <cellStyle name="常规 7 2 4 2 2" xfId="2487"/>
    <cellStyle name="常规 2 4 8 3" xfId="2488"/>
    <cellStyle name="常规 7 2 4 2 2 2" xfId="2489"/>
    <cellStyle name="常规 2 4 8 3 2" xfId="2490"/>
    <cellStyle name="常规 2 4 8 3 2 2" xfId="2491"/>
    <cellStyle name="常规 2 4 8 3 3" xfId="2492"/>
    <cellStyle name="常规 7 2 4 2 3" xfId="2493"/>
    <cellStyle name="常规 3 3 5 3 2 2" xfId="2494"/>
    <cellStyle name="常规 2 4 8 4" xfId="2495"/>
    <cellStyle name="好_2013专项转支" xfId="2496"/>
    <cellStyle name="常规_预算执行2000预算2001" xfId="2497"/>
    <cellStyle name="常规 8 2 8 3 2 2" xfId="2498"/>
    <cellStyle name="常规 2 4 9 2" xfId="2499"/>
    <cellStyle name="常规 7 2 4 3 2" xfId="2500"/>
    <cellStyle name="常规 2 4 9 3" xfId="2501"/>
    <cellStyle name="常规 9 2 9 3 2 2" xfId="2502"/>
    <cellStyle name="常规 7 2 4 3 3" xfId="2503"/>
    <cellStyle name="常规 2 4 9 4" xfId="2504"/>
    <cellStyle name="常规 7 2 10 2 3" xfId="2505"/>
    <cellStyle name="常规 2 5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4 3 8 3 2 2" xfId="2520"/>
    <cellStyle name="常规 24 2 11" xfId="2521"/>
    <cellStyle name="常规 24 2 11 3" xfId="2522"/>
    <cellStyle name="常规 24 2 12" xfId="2523"/>
    <cellStyle name="常规 24 2 12 2" xfId="2524"/>
    <cellStyle name="常规 24 2 12 3" xfId="2525"/>
    <cellStyle name="常规 5 3 9 3 2 2" xfId="2526"/>
    <cellStyle name="常规 24 2 13" xfId="2527"/>
    <cellStyle name="常规 24 2 13 2" xfId="2528"/>
    <cellStyle name="常规 24 2 14" xfId="2529"/>
    <cellStyle name="常规 24 2 20" xfId="2530"/>
    <cellStyle name="常规 24 2 15" xfId="2531"/>
    <cellStyle name="常规 24 2 20 2" xfId="2532"/>
    <cellStyle name="常规 24 2 15 2" xfId="2533"/>
    <cellStyle name="常规 3 3 3 2" xfId="2534"/>
    <cellStyle name="常规 24 2 21" xfId="2535"/>
    <cellStyle name="常规 24 2 16" xfId="2536"/>
    <cellStyle name="常规 3 3 3 2 2" xfId="2537"/>
    <cellStyle name="常规 24 2 21 2" xfId="2538"/>
    <cellStyle name="常规 24 2 16 2" xfId="2539"/>
    <cellStyle name="常规 3 3 3 3" xfId="2540"/>
    <cellStyle name="常规 24 2 22" xfId="2541"/>
    <cellStyle name="常规 24 2 17" xfId="2542"/>
    <cellStyle name="常规 3 3 3 4" xfId="2543"/>
    <cellStyle name="常规 24 2 18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好_2013专项转支 2 19" xfId="2554"/>
    <cellStyle name="常规 24 2 5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5 2 2 7 2 3" xfId="2565"/>
    <cellStyle name="常规 24 2 9 2 2" xfId="2566"/>
    <cellStyle name="常规 24 2 9 2 2 2" xfId="2567"/>
    <cellStyle name="常规 24 2 9 2 3" xfId="2568"/>
    <cellStyle name="常规 24 2 9 3" xfId="2569"/>
    <cellStyle name="常规 5 2 2 7 3 3" xfId="2570"/>
    <cellStyle name="常规 24 2 9 3 2" xfId="2571"/>
    <cellStyle name="常规 5 2 2 10 3 3" xfId="2572"/>
    <cellStyle name="常规 24 2 9 3 2 2" xfId="2573"/>
    <cellStyle name="常规 24 2 9 3 3" xfId="2574"/>
    <cellStyle name="常规 30" xfId="2575"/>
    <cellStyle name="常规 25" xfId="2576"/>
    <cellStyle name="常规 25 2" xfId="2577"/>
    <cellStyle name="注释 2 2 2 2 2" xfId="2578"/>
    <cellStyle name="常规 31" xfId="2579"/>
    <cellStyle name="常规 26" xfId="2580"/>
    <cellStyle name="常规 3 2" xfId="2581"/>
    <cellStyle name="常规 3 2 2" xfId="2582"/>
    <cellStyle name="常规 6 2 14" xfId="2583"/>
    <cellStyle name="常规 3 2 2 2" xfId="2584"/>
    <cellStyle name="常规 6 2 14 2" xfId="2585"/>
    <cellStyle name="常规 3 2 2 2 2" xfId="2586"/>
    <cellStyle name="好_2013年上级 2 6 3 2 2" xfId="2587"/>
    <cellStyle name="常规 6 2 20" xfId="2588"/>
    <cellStyle name="常规 6 2 15" xfId="2589"/>
    <cellStyle name="常规 3 2 2 3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7 2 4 2" xfId="2600"/>
    <cellStyle name="常规 3 3 10 4" xfId="2601"/>
    <cellStyle name="常规 3 3 11 2" xfId="2602"/>
    <cellStyle name="常规 3 3 11 2 2" xfId="2603"/>
    <cellStyle name="常规 3 3 11 3" xfId="2604"/>
    <cellStyle name="常规 3 3 12" xfId="2605"/>
    <cellStyle name="常规 7" xfId="2606"/>
    <cellStyle name="常规 3 3 12 2" xfId="2607"/>
    <cellStyle name="常规 7 2" xfId="2608"/>
    <cellStyle name="常规 3 3 12 2 2" xfId="2609"/>
    <cellStyle name="常规 8" xfId="2610"/>
    <cellStyle name="常规 3 3 12 3" xfId="2611"/>
    <cellStyle name="好_2013年上级 2 2 3 2 2" xfId="2612"/>
    <cellStyle name="常规 3 3 13" xfId="2613"/>
    <cellStyle name="常规 9 2 14" xfId="2614"/>
    <cellStyle name="常规 3 3 13 2" xfId="2615"/>
    <cellStyle name="常规 3 3 14" xfId="2616"/>
    <cellStyle name="常规 3 3 14 2" xfId="2617"/>
    <cellStyle name="常规 3 3 20 2" xfId="2618"/>
    <cellStyle name="常规 3 3 15 2" xfId="2619"/>
    <cellStyle name="常规 8 2 3 2 2" xfId="2620"/>
    <cellStyle name="常规 3 3 21" xfId="2621"/>
    <cellStyle name="常规 3 3 16" xfId="2622"/>
    <cellStyle name="常规 8 2 3 2 2 2" xfId="2623"/>
    <cellStyle name="常规 3 3 21 2" xfId="2624"/>
    <cellStyle name="常规 3 3 16 2" xfId="2625"/>
    <cellStyle name="常规 8 2 3 2 3" xfId="2626"/>
    <cellStyle name="常规 3 3 22" xfId="2627"/>
    <cellStyle name="常规 3 3 17" xfId="2628"/>
    <cellStyle name="常规 3 3 17 2" xfId="2629"/>
    <cellStyle name="常规 3 3 18" xfId="2630"/>
    <cellStyle name="常规 3 3 18 2" xfId="2631"/>
    <cellStyle name="好_2013专项转支 2 3 2 2 2" xfId="2632"/>
    <cellStyle name="常规 3 3 19" xfId="2633"/>
    <cellStyle name="常规 3 3 2" xfId="2634"/>
    <cellStyle name="常规 3 3 2 2" xfId="2635"/>
    <cellStyle name="常规 9 2 9" xfId="2636"/>
    <cellStyle name="常规 3 3 2 2 2" xfId="2637"/>
    <cellStyle name="常规 9 2 9 2" xfId="2638"/>
    <cellStyle name="常规 3 3 2 2 2 2" xfId="2639"/>
    <cellStyle name="常规 9 2 6 2 2" xfId="2640"/>
    <cellStyle name="常规 3 3 2 2 3" xfId="2641"/>
    <cellStyle name="常规 3 3 2 3" xfId="2642"/>
    <cellStyle name="常规 3 3 2 3 2 2" xfId="2643"/>
    <cellStyle name="常规 9 2 6 3 2" xfId="2644"/>
    <cellStyle name="常规 3 3 2 3 3" xfId="2645"/>
    <cellStyle name="常规 3 3 2 4" xfId="2646"/>
    <cellStyle name="常规 3 3 3" xfId="2647"/>
    <cellStyle name="常规 3 3 3 2 2 2" xfId="2648"/>
    <cellStyle name="常规 9 2 7 2 2" xfId="2649"/>
    <cellStyle name="常规 3 3 3 2 3" xfId="2650"/>
    <cellStyle name="常规 3 3 3 3 2 2" xfId="2651"/>
    <cellStyle name="常规 9 2 7 3 2" xfId="2652"/>
    <cellStyle name="常规 3 3 3 3 3" xfId="2653"/>
    <cellStyle name="常规 3 3 4" xfId="2654"/>
    <cellStyle name="常规 3 3 4 2" xfId="2655"/>
    <cellStyle name="常规 42" xfId="2656"/>
    <cellStyle name="常规 37" xfId="2657"/>
    <cellStyle name="常规 3 3 4 2 2" xfId="2658"/>
    <cellStyle name="常规 3 3 4 2 2 2" xfId="2659"/>
    <cellStyle name="常规 9 2 8 2 2" xfId="2660"/>
    <cellStyle name="常规 43" xfId="2661"/>
    <cellStyle name="常规 38" xfId="2662"/>
    <cellStyle name="常规 3 3 4 2 3" xfId="2663"/>
    <cellStyle name="常规 3 3 4 3" xfId="2664"/>
    <cellStyle name="常规 3 3 4 4" xfId="2665"/>
    <cellStyle name="常规 3 3 5 2 2" xfId="2666"/>
    <cellStyle name="常规 9 2 9 2 2" xfId="2667"/>
    <cellStyle name="常规 3 3 5 2 3" xfId="2668"/>
    <cellStyle name="常规 3 3 5 3" xfId="2669"/>
    <cellStyle name="常规 9 2 9 3 2" xfId="2670"/>
    <cellStyle name="常规 3 3 5 3 3" xfId="2671"/>
    <cellStyle name="常规 3 3 5 4" xfId="2672"/>
    <cellStyle name="常规 3 3 6 2" xfId="2673"/>
    <cellStyle name="常规 3 3 6 4" xfId="2674"/>
    <cellStyle name="常规 3 3 6 2 2" xfId="2675"/>
    <cellStyle name="常规 5 3 10 2 3" xfId="2676"/>
    <cellStyle name="常规 3 3 8 4" xfId="2677"/>
    <cellStyle name="常规 3 3 6 2 2 2" xfId="2678"/>
    <cellStyle name="常规 3 3 6 2 3" xfId="2679"/>
    <cellStyle name="常规 3 3 6 3" xfId="2680"/>
    <cellStyle name="常规 3 3 7 4" xfId="2681"/>
    <cellStyle name="常规 3 3 6 3 2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4 3 8 4" xfId="2688"/>
    <cellStyle name="常规 3 3 7 2 2 2" xfId="2689"/>
    <cellStyle name="常规 3 3 7 2 3" xfId="2690"/>
    <cellStyle name="常规 3 3 7 3" xfId="2691"/>
    <cellStyle name="常规 3 3 7 3 2" xfId="2692"/>
    <cellStyle name="好_2013专项转支 2 5 4" xfId="2693"/>
    <cellStyle name="常规 3 3 7 3 2 2" xfId="2694"/>
    <cellStyle name="常规 3 3 7 3 3" xfId="2695"/>
    <cellStyle name="常规 3 3 8 2 2" xfId="2696"/>
    <cellStyle name="常规 5 3 8 4" xfId="2697"/>
    <cellStyle name="常规 3 3 8 2 2 2" xfId="2698"/>
    <cellStyle name="常规 5 3 10 2 2" xfId="2699"/>
    <cellStyle name="常规 3 3 8 3" xfId="2700"/>
    <cellStyle name="常规 5 3 10 2 2 2" xfId="2701"/>
    <cellStyle name="常规 3 3 8 3 2" xfId="2702"/>
    <cellStyle name="常规 3 3 8 3 3" xfId="2703"/>
    <cellStyle name="常规 8 2 9 2 2 2" xfId="2704"/>
    <cellStyle name="常规 3 3 9 2" xfId="2705"/>
    <cellStyle name="好_2013年上级" xfId="2706"/>
    <cellStyle name="常规 3 3 9 2 2" xfId="2707"/>
    <cellStyle name="好_2013年上级 2" xfId="2708"/>
    <cellStyle name="常规 8 2 10 3 3" xfId="2709"/>
    <cellStyle name="常规 4 9 2 12 3" xfId="2710"/>
    <cellStyle name="常规 3 3 9 2 2 2" xfId="2711"/>
    <cellStyle name="常规 5 2 3 2" xfId="2712"/>
    <cellStyle name="常规 3 3 9 2 3" xfId="2713"/>
    <cellStyle name="常规 5 3 10 3 2" xfId="2714"/>
    <cellStyle name="常规 3 3 9 3" xfId="2715"/>
    <cellStyle name="常规 5 3 10 3 2 2" xfId="2716"/>
    <cellStyle name="常规 3 3 9 3 2" xfId="2717"/>
    <cellStyle name="常规 5 2 4 2" xfId="2718"/>
    <cellStyle name="常规 3 3 9 3 3" xfId="2719"/>
    <cellStyle name="常规 5 3 10 3 3" xfId="2720"/>
    <cellStyle name="常规 3 3 9 4" xfId="2721"/>
    <cellStyle name="常规 7 2 10 3 2" xfId="2722"/>
    <cellStyle name="常规 3 4" xfId="2723"/>
    <cellStyle name="常规 40" xfId="2724"/>
    <cellStyle name="常规 35" xfId="2725"/>
    <cellStyle name="常规 41" xfId="2726"/>
    <cellStyle name="常规 36" xfId="2727"/>
    <cellStyle name="常规 4" xfId="2728"/>
    <cellStyle name="常规 7 2 10 4" xfId="2729"/>
    <cellStyle name="常规 4 2" xfId="2730"/>
    <cellStyle name="常规 4 2 10" xfId="2731"/>
    <cellStyle name="常规 8 2 10 3" xfId="2732"/>
    <cellStyle name="常规 4 9 2 12" xfId="2733"/>
    <cellStyle name="常规 4 2 10 3 2 2" xfId="2734"/>
    <cellStyle name="货币 2 2 8 3 2" xfId="2735"/>
    <cellStyle name="常规 4 2 10 3 3" xfId="2736"/>
    <cellStyle name="常规 4 2 11" xfId="2737"/>
    <cellStyle name="常规 4 2 11 2" xfId="2738"/>
    <cellStyle name="常规 4 2 4 3 3" xfId="2739"/>
    <cellStyle name="常规 4 2 11 2 2" xfId="2740"/>
    <cellStyle name="常规 4 2 11 3" xfId="2741"/>
    <cellStyle name="常规 4 2 12" xfId="2742"/>
    <cellStyle name="常规 4 2 12 2" xfId="2743"/>
    <cellStyle name="常规 4 2 5 3 3" xfId="2744"/>
    <cellStyle name="常规 4 2 12 2 2" xfId="2745"/>
    <cellStyle name="常规 4 2 12 3" xfId="2746"/>
    <cellStyle name="常规 4 9 2 3 2 2" xfId="2747"/>
    <cellStyle name="常规 4 2 13" xfId="2748"/>
    <cellStyle name="常规 4 9 2 3 2 2 2" xfId="2749"/>
    <cellStyle name="常规 4 2 13 2" xfId="2750"/>
    <cellStyle name="常规 4 9 2 3 2 3" xfId="2751"/>
    <cellStyle name="常规 4 2 14" xfId="2752"/>
    <cellStyle name="常规 4 2 14 2" xfId="2753"/>
    <cellStyle name="常规 4 2 20" xfId="2754"/>
    <cellStyle name="常规 4 2 15" xfId="2755"/>
    <cellStyle name="常规 4 2 20 2" xfId="2756"/>
    <cellStyle name="常规 4 2 15 2" xfId="2757"/>
    <cellStyle name="常规 6 2 7 2" xfId="2758"/>
    <cellStyle name="常规 4 2 21" xfId="2759"/>
    <cellStyle name="常规 4 2 16" xfId="2760"/>
    <cellStyle name="常规 6 2 7 2 2" xfId="2761"/>
    <cellStyle name="常规 4 2 21 2" xfId="2762"/>
    <cellStyle name="常规 4 2 16 2" xfId="2763"/>
    <cellStyle name="常规 4 4" xfId="2764"/>
    <cellStyle name="常规 4 2 2" xfId="2765"/>
    <cellStyle name="常规 6 4" xfId="2766"/>
    <cellStyle name="常规 4 4 2" xfId="2767"/>
    <cellStyle name="常规 4 2 2 2" xfId="2768"/>
    <cellStyle name="常规 6 4 2" xfId="2769"/>
    <cellStyle name="常规 4 4 2 2" xfId="2770"/>
    <cellStyle name="常规 4 2 2 2 2" xfId="2771"/>
    <cellStyle name="注释 2 11" xfId="2772"/>
    <cellStyle name="常规 6 4 2 2" xfId="2773"/>
    <cellStyle name="常规 4 2 2 2 2 2" xfId="2774"/>
    <cellStyle name="常规 6 4 3" xfId="2775"/>
    <cellStyle name="常规 4 2 2 2 3" xfId="2776"/>
    <cellStyle name="警告文本 2" xfId="2777"/>
    <cellStyle name="常规 4 2 2 3 2" xfId="2778"/>
    <cellStyle name="警告文本 2 2" xfId="2779"/>
    <cellStyle name="常规 4 2 2 3 2 2" xfId="2780"/>
    <cellStyle name="常规 4 2 2 3 3" xfId="2781"/>
    <cellStyle name="常规 6 6" xfId="2782"/>
    <cellStyle name="常规 4 2 2 4" xfId="2783"/>
    <cellStyle name="常规 4 5" xfId="2784"/>
    <cellStyle name="常规 4 2 3" xfId="2785"/>
    <cellStyle name="常规 7 4" xfId="2786"/>
    <cellStyle name="常规 4 5 2" xfId="2787"/>
    <cellStyle name="常规 4 2 3 2" xfId="2788"/>
    <cellStyle name="常规 7 4 2" xfId="2789"/>
    <cellStyle name="常规 4 5 2 2" xfId="2790"/>
    <cellStyle name="常规 4 2 3 2 2" xfId="2791"/>
    <cellStyle name="常规 7 5" xfId="2792"/>
    <cellStyle name="常规 4 5 3" xfId="2793"/>
    <cellStyle name="常规 4 2 3 3" xfId="2794"/>
    <cellStyle name="货币 2 2 5 2 2" xfId="2795"/>
    <cellStyle name="常规 4 2 3 4" xfId="2796"/>
    <cellStyle name="常规 4 6" xfId="2797"/>
    <cellStyle name="常规 4 2 4" xfId="2798"/>
    <cellStyle name="常规 8 4" xfId="2799"/>
    <cellStyle name="常规 4 2 4 2" xfId="2800"/>
    <cellStyle name="常规 8 4 2" xfId="2801"/>
    <cellStyle name="常规 4 2 4 2 2" xfId="2802"/>
    <cellStyle name="常规 8 4 2 2" xfId="2803"/>
    <cellStyle name="常规 4 2 4 2 2 2" xfId="2804"/>
    <cellStyle name="常规 8 4 3" xfId="2805"/>
    <cellStyle name="常规 4 2 4 2 3" xfId="2806"/>
    <cellStyle name="常规 8 5" xfId="2807"/>
    <cellStyle name="常规 4 2 4 3" xfId="2808"/>
    <cellStyle name="常规 4 2 4 3 2" xfId="2809"/>
    <cellStyle name="常规 4 2 4 3 2 2" xfId="2810"/>
    <cellStyle name="货币 2 2 5 3 2" xfId="2811"/>
    <cellStyle name="常规 4 2 4 4" xfId="2812"/>
    <cellStyle name="常规 4 2 5" xfId="2813"/>
    <cellStyle name="常规 9 4" xfId="2814"/>
    <cellStyle name="常规 4 2 5 2" xfId="2815"/>
    <cellStyle name="常规 9 4 2" xfId="2816"/>
    <cellStyle name="常规 4 2 5 2 2" xfId="2817"/>
    <cellStyle name="常规 9 4 2 2" xfId="2818"/>
    <cellStyle name="常规 4 2 5 2 2 2" xfId="2819"/>
    <cellStyle name="常规 9 4 3" xfId="2820"/>
    <cellStyle name="常规 4 2 5 2 3" xfId="2821"/>
    <cellStyle name="常规 9 5" xfId="2822"/>
    <cellStyle name="常规 4 2 5 3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9" xfId="2836"/>
    <cellStyle name="常规 4 2 7" xfId="2837"/>
    <cellStyle name="常规 4 9 2" xfId="2838"/>
    <cellStyle name="常规 4 2 7 2" xfId="2839"/>
    <cellStyle name="常规 4 9 2 2" xfId="2840"/>
    <cellStyle name="常规 4 2 7 2 2" xfId="2841"/>
    <cellStyle name="常规 4 9 2 2 2" xfId="2842"/>
    <cellStyle name="常规 4 2 7 2 2 2" xfId="2843"/>
    <cellStyle name="常规 4 9 2 3" xfId="2844"/>
    <cellStyle name="常规 4 2 7 2 3" xfId="2845"/>
    <cellStyle name="常规 4 9 3 2 2" xfId="2846"/>
    <cellStyle name="常规 4 2 7 3 2 2" xfId="2847"/>
    <cellStyle name="常规 4 9 3 3" xfId="2848"/>
    <cellStyle name="常规 4 2 7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注释 2 2" xfId="2860"/>
    <cellStyle name="常规 4 2 9 3" xfId="2861"/>
    <cellStyle name="注释 2 2 2" xfId="2862"/>
    <cellStyle name="常规 4 2 9 3 2" xfId="2863"/>
    <cellStyle name="注释 2 2 2 2" xfId="2864"/>
    <cellStyle name="常规 4 2 9 3 2 2" xfId="2865"/>
    <cellStyle name="注释 2 2 3" xfId="2866"/>
    <cellStyle name="常规 6 2 7 2 2 2" xfId="2867"/>
    <cellStyle name="常规 4 2 9 3 3" xfId="2868"/>
    <cellStyle name="常规 5 4" xfId="2869"/>
    <cellStyle name="常规 4 3 2" xfId="2870"/>
    <cellStyle name="常规 5 4 2" xfId="2871"/>
    <cellStyle name="常规 4 3 2 2" xfId="2872"/>
    <cellStyle name="常规 5 4 2 2" xfId="2873"/>
    <cellStyle name="常规 4 3 2 2 2" xfId="2874"/>
    <cellStyle name="常规 8 2 9 4" xfId="2875"/>
    <cellStyle name="常规 5 4 2 2 2" xfId="2876"/>
    <cellStyle name="常规 4 3 2 2 2 2" xfId="2877"/>
    <cellStyle name="常规 5 4 2 3" xfId="2878"/>
    <cellStyle name="常规 4 3 2 2 3" xfId="2879"/>
    <cellStyle name="常规 5 4 3" xfId="2880"/>
    <cellStyle name="常规 4 3 2 3" xfId="2881"/>
    <cellStyle name="常规 5 4 3 2" xfId="2882"/>
    <cellStyle name="常规 4 3 2 3 2" xfId="2883"/>
    <cellStyle name="常规 5 4 3 2 2" xfId="2884"/>
    <cellStyle name="常规 5 4 10 3 3" xfId="2885"/>
    <cellStyle name="常规 4 3 2 3 2 2" xfId="2886"/>
    <cellStyle name="常规 5 4 3 3" xfId="2887"/>
    <cellStyle name="常规 4 3 2 3 3" xfId="2888"/>
    <cellStyle name="常规 5 4 4" xfId="2889"/>
    <cellStyle name="常规 4 3 2 4" xfId="2890"/>
    <cellStyle name="常规 5 5" xfId="2891"/>
    <cellStyle name="常规 4 3 3" xfId="2892"/>
    <cellStyle name="常规 5 5 2" xfId="2893"/>
    <cellStyle name="常规 4 3 3 2" xfId="2894"/>
    <cellStyle name="常规 5 5 2 2" xfId="2895"/>
    <cellStyle name="常规 4 3 3 2 2" xfId="2896"/>
    <cellStyle name="常规 9 2 9 4" xfId="2897"/>
    <cellStyle name="常规 4 3 3 2 2 2" xfId="2898"/>
    <cellStyle name="常规 4 3 3 2 3" xfId="2899"/>
    <cellStyle name="常规 5 5 3" xfId="2900"/>
    <cellStyle name="常规 4 3 3 3" xfId="2901"/>
    <cellStyle name="常规 4 3 3 3 2" xfId="2902"/>
    <cellStyle name="常规 4 3 3 3 2 2" xfId="2903"/>
    <cellStyle name="常规 4 3 3 3 3" xfId="2904"/>
    <cellStyle name="货币 2 2 6 2 2" xfId="2905"/>
    <cellStyle name="常规 4 3 3 4" xfId="2906"/>
    <cellStyle name="常规 5 6" xfId="2907"/>
    <cellStyle name="常规 4 3 4" xfId="2908"/>
    <cellStyle name="常规 4 3 4 2 2 2" xfId="2909"/>
    <cellStyle name="常规 4 3 4 2 3" xfId="2910"/>
    <cellStyle name="计算 2" xfId="2911"/>
    <cellStyle name="常规 4 3 4 3 2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7 2 18 2" xfId="2940"/>
    <cellStyle name="常规 4 3 8 2 3" xfId="2941"/>
    <cellStyle name="常规 4 3 8 3" xfId="2942"/>
    <cellStyle name="常规 4 3 8 3 2" xfId="2943"/>
    <cellStyle name="好 2 2" xfId="2944"/>
    <cellStyle name="常规 7 2 19 2" xfId="2945"/>
    <cellStyle name="常规 4 3 8 3 3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8 2 10 2" xfId="2954"/>
    <cellStyle name="常规 4 9 2 11" xfId="2955"/>
    <cellStyle name="常规 8 2 10 2 2" xfId="2956"/>
    <cellStyle name="常规 4 9 2 11 2" xfId="2957"/>
    <cellStyle name="常规 8 2 10 2 2 2" xfId="2958"/>
    <cellStyle name="常规 4 9 2 11 2 2" xfId="2959"/>
    <cellStyle name="常规 8 2 10 2 3" xfId="2960"/>
    <cellStyle name="常规 4 9 2 11 3" xfId="2961"/>
    <cellStyle name="常规 8 2 10 3 2" xfId="2962"/>
    <cellStyle name="常规 4 9 2 12 2" xfId="2963"/>
    <cellStyle name="常规 8 2 10 3 2 2" xfId="2964"/>
    <cellStyle name="常规 4 9 2 12 2 2" xfId="2965"/>
    <cellStyle name="常规 8 2 10 4" xfId="2966"/>
    <cellStyle name="常规 4 9 2 13" xfId="2967"/>
    <cellStyle name="常规 4 9 2 13 2" xfId="2968"/>
    <cellStyle name="常规 4 9 2 14" xfId="2969"/>
    <cellStyle name="常规 4 9 2 14 2" xfId="2970"/>
    <cellStyle name="注释 5 2" xfId="2971"/>
    <cellStyle name="常规 4 9 2 20" xfId="2972"/>
    <cellStyle name="常规 4 9 2 15" xfId="2973"/>
    <cellStyle name="注释 5 2 2" xfId="2974"/>
    <cellStyle name="常规 4 9 2 20 2" xfId="2975"/>
    <cellStyle name="常规 4 9 2 15 2" xfId="2976"/>
    <cellStyle name="常规 8 2 9 3 3" xfId="2977"/>
    <cellStyle name="常规 4 9 2 17 2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8 2 7" xfId="2997"/>
    <cellStyle name="常规 4 9 2 4 2 2 2" xfId="2998"/>
    <cellStyle name="常规 4 9 2 4 2 3" xfId="2999"/>
    <cellStyle name="常规 4 9 2 4 3 2" xfId="3000"/>
    <cellStyle name="常规 9 2 7" xfId="3001"/>
    <cellStyle name="常规 4 9 2 4 3 2 2" xfId="3002"/>
    <cellStyle name="常规 4 9 2 4 3 3" xfId="3003"/>
    <cellStyle name="常规 4 9 2 6 2 2" xfId="3004"/>
    <cellStyle name="常规 4 9 2 6 2 2 2" xfId="3005"/>
    <cellStyle name="常规 5 3 4 2 2 2" xfId="3006"/>
    <cellStyle name="常规 4 9 2 6 2 3" xfId="3007"/>
    <cellStyle name="常规 4 9 2 6 3" xfId="3008"/>
    <cellStyle name="常规 4 9 2 6 3 2" xfId="3009"/>
    <cellStyle name="常规 4 9 2 6 3 2 2" xfId="3010"/>
    <cellStyle name="常规 4 9 2 6 3 3" xfId="3011"/>
    <cellStyle name="好_2013年上级 2 6 2 2 2" xfId="3012"/>
    <cellStyle name="常规 4 9 2 6 4" xfId="3013"/>
    <cellStyle name="常规 4 9 2 7" xfId="3014"/>
    <cellStyle name="常规 4 9 2 7 2 2" xfId="3015"/>
    <cellStyle name="常规 5 3 4 3 2 2" xfId="3016"/>
    <cellStyle name="常规 4 9 2 7 2 3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注释 2 9 2" xfId="3023"/>
    <cellStyle name="常规 4 9 2 8 2 2" xfId="3024"/>
    <cellStyle name="注释 2 9 2 2" xfId="3025"/>
    <cellStyle name="常规 4 9 2 8 2 2 2" xfId="3026"/>
    <cellStyle name="注释 2 9 3" xfId="3027"/>
    <cellStyle name="常规 4 9 2 8 2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8 2 4 2 3" xfId="3038"/>
    <cellStyle name="常规 4 9 4 2" xfId="3039"/>
    <cellStyle name="常规 4 9 4 2 2" xfId="3040"/>
    <cellStyle name="常规 4 9 5" xfId="3041"/>
    <cellStyle name="常规 46" xfId="3042"/>
    <cellStyle name="常规 47" xfId="3043"/>
    <cellStyle name="注释 2 6 3 2 2" xfId="3044"/>
    <cellStyle name="常规 5" xfId="3045"/>
    <cellStyle name="常规 5 2" xfId="3046"/>
    <cellStyle name="常规 5 2 2" xfId="3047"/>
    <cellStyle name="常规 5 2 2 10" xfId="3048"/>
    <cellStyle name="常规 5 2 2 10 2" xfId="3049"/>
    <cellStyle name="注释 2 7 2 2 2" xfId="3050"/>
    <cellStyle name="常规 5 2 2 10 3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3 7" xfId="3063"/>
    <cellStyle name="常规 5 2 2 13 2" xfId="3064"/>
    <cellStyle name="常规 5 2 2 14" xfId="3065"/>
    <cellStyle name="常规 5 4 7" xfId="3066"/>
    <cellStyle name="常规 5 2 2 14 2" xfId="3067"/>
    <cellStyle name="常规 5 2 2 20" xfId="3068"/>
    <cellStyle name="常规 5 2 2 15" xfId="3069"/>
    <cellStyle name="常规 5 2 2 20 2" xfId="3070"/>
    <cellStyle name="常规 5 2 2 15 2" xfId="3071"/>
    <cellStyle name="常规 5 2 2 21" xfId="3072"/>
    <cellStyle name="常规 5 2 2 16" xfId="3073"/>
    <cellStyle name="常规 5 2 2 21 2" xfId="3074"/>
    <cellStyle name="常规 5 2 2 16 2" xfId="3075"/>
    <cellStyle name="好_2013年上级 4 2" xfId="3076"/>
    <cellStyle name="常规 5 2 2 22" xfId="3077"/>
    <cellStyle name="常规 5 2 2 17" xfId="3078"/>
    <cellStyle name="好_2013年上级 4 2 2" xfId="3079"/>
    <cellStyle name="常规 5 2 2 17 2" xfId="3080"/>
    <cellStyle name="货币 2 4 2 2" xfId="3081"/>
    <cellStyle name="好_2013年上级 4 3" xfId="3082"/>
    <cellStyle name="常规 5 2 2 18" xfId="3083"/>
    <cellStyle name="常规 5 2 2 18 2" xfId="3084"/>
    <cellStyle name="常规 5 2 2 19" xfId="3085"/>
    <cellStyle name="常规 6 2 10" xfId="3086"/>
    <cellStyle name="常规 5 2 2 19 2" xfId="3087"/>
    <cellStyle name="常规 5 2 2 2" xfId="3088"/>
    <cellStyle name="好_2013年上级 2 8 3 2 2" xfId="3089"/>
    <cellStyle name="常规 5 2 2 3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好_2013专项转支 2 4 3 2" xfId="3096"/>
    <cellStyle name="常规 5 2 2 7 4" xfId="3097"/>
    <cellStyle name="常规 5 2 2 8 2 3" xfId="3098"/>
    <cellStyle name="常规 5 2 2 8 3 3" xfId="3099"/>
    <cellStyle name="常规 5 2 2 9 2 2" xfId="3100"/>
    <cellStyle name="常规 5 2 2 9 2 2 2" xfId="3101"/>
    <cellStyle name="常规 9 2 19 2" xfId="3102"/>
    <cellStyle name="常规 5 2 2 9 2 3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21 2" xfId="3122"/>
    <cellStyle name="常规 5 3 16 2" xfId="3123"/>
    <cellStyle name="常规 9 2 4 3 2" xfId="3124"/>
    <cellStyle name="常规 5 3 22" xfId="3125"/>
    <cellStyle name="常规 5 3 17" xfId="3126"/>
    <cellStyle name="常规 9 2 4 3 2 2" xfId="3127"/>
    <cellStyle name="常规 5 3 17 2" xfId="3128"/>
    <cellStyle name="常规 9 2 4 3 3" xfId="3129"/>
    <cellStyle name="常规 5 3 18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9 2 6 2" xfId="3170"/>
    <cellStyle name="常规 5 3 6 2 3" xfId="3171"/>
    <cellStyle name="常规 5 3 6 3" xfId="3172"/>
    <cellStyle name="常规 5 3 6 3 2" xfId="3173"/>
    <cellStyle name="常规 5 3 6 3 2 2" xfId="3174"/>
    <cellStyle name="常规 9 2 7 2" xfId="3175"/>
    <cellStyle name="常规 5 3 6 3 3" xfId="3176"/>
    <cellStyle name="常规 5 3 6 4" xfId="3177"/>
    <cellStyle name="常规 5 3 7 2" xfId="3178"/>
    <cellStyle name="常规 5 3 7 2 2" xfId="3179"/>
    <cellStyle name="货币 2 2" xfId="3180"/>
    <cellStyle name="常规 5 3 7 2 3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链接单元格 2" xfId="3199"/>
    <cellStyle name="常规 5 3 9 4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好_2013专项转支 2 9 2" xfId="3206"/>
    <cellStyle name="常规 5 4 10 4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好_2013专项转支 2 10 3" xfId="3213"/>
    <cellStyle name="常规 5 4 13 2" xfId="3214"/>
    <cellStyle name="常规 5 4 14" xfId="3215"/>
    <cellStyle name="好_2013专项转支 2 11 3" xfId="3216"/>
    <cellStyle name="常规 5 4 14 2" xfId="3217"/>
    <cellStyle name="常规 5 4 20" xfId="3218"/>
    <cellStyle name="常规 5 4 15" xfId="3219"/>
    <cellStyle name="好_2013专项转支 2 12 3" xfId="3220"/>
    <cellStyle name="常规 5 4 20 2" xfId="3221"/>
    <cellStyle name="常规 5 4 15 2" xfId="3222"/>
    <cellStyle name="常规 5 4 21" xfId="3223"/>
    <cellStyle name="常规 5 4 16" xfId="3224"/>
    <cellStyle name="常规 5 4 21 2" xfId="3225"/>
    <cellStyle name="常规 5 4 16 2" xfId="3226"/>
    <cellStyle name="常规 5 4 22" xfId="3227"/>
    <cellStyle name="常规 5 4 17" xfId="3228"/>
    <cellStyle name="常规 5 4 18" xfId="3229"/>
    <cellStyle name="常规 5 4 2 2 2 2" xfId="3230"/>
    <cellStyle name="常规 5 4 2 2 3" xfId="3231"/>
    <cellStyle name="好_2013专项转支 2 8 2 3" xfId="3232"/>
    <cellStyle name="常规 5 4 2 3 2" xfId="3233"/>
    <cellStyle name="常规 5 4 2 3 2 2" xfId="3234"/>
    <cellStyle name="常规 5 4 2 3 3" xfId="3235"/>
    <cellStyle name="常规 5 4 3 2 2 2" xfId="3236"/>
    <cellStyle name="输出 2 2" xfId="3237"/>
    <cellStyle name="常规 5 4 3 2 3" xfId="3238"/>
    <cellStyle name="好_2013专项转支 2 9 2 3" xfId="3239"/>
    <cellStyle name="常规 5 4 3 3 2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6 3 3" xfId="3246"/>
    <cellStyle name="常规 5 4 5 2 2 2" xfId="3247"/>
    <cellStyle name="常规 6 2 10 2 2" xfId="3248"/>
    <cellStyle name="常规 5 4 5 3" xfId="3249"/>
    <cellStyle name="常规 5 4 6 2" xfId="3250"/>
    <cellStyle name="常规 5 4 6 2 2" xfId="3251"/>
    <cellStyle name="常规 5 4 6 2 2 2" xfId="3252"/>
    <cellStyle name="常规 6 2 10 3 2" xfId="3253"/>
    <cellStyle name="常规 5 4 6 3" xfId="3254"/>
    <cellStyle name="常规 6 2 10 3 2 2" xfId="3255"/>
    <cellStyle name="常规 5 4 6 3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货币 2 2 22" xfId="3270"/>
    <cellStyle name="货币 2 2 17" xfId="3271"/>
    <cellStyle name="常规 5 4 9 2 2 2" xfId="3272"/>
    <cellStyle name="常规 5 4 9 2 3" xfId="3273"/>
    <cellStyle name="常规 5 4 9 3" xfId="3274"/>
    <cellStyle name="常规 5 4 9 3 2" xfId="3275"/>
    <cellStyle name="常规 8 2 12" xfId="3276"/>
    <cellStyle name="常规 5 4 9 3 2 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21" xfId="3294"/>
    <cellStyle name="常规 6 2 16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好_2013年上级 2 9 3 2 2" xfId="3303"/>
    <cellStyle name="常规 6 2 2 3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注释 5" xfId="3322"/>
    <cellStyle name="常规 6 2 5 2 2 2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好_2013专项转支 2 6 3 3" xfId="3340"/>
    <cellStyle name="常规 6 2 9 2 2 2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货币 2 2 3 3 2 2" xfId="3354"/>
    <cellStyle name="常规 7 2 11 3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注释 2 3 3 2 2" xfId="3364"/>
    <cellStyle name="常规 7 2 21 2" xfId="3365"/>
    <cellStyle name="常规 7 2 16 2" xfId="3366"/>
    <cellStyle name="注释 2 3 3 3" xfId="3367"/>
    <cellStyle name="常规 7 2 22" xfId="3368"/>
    <cellStyle name="常规 7 2 17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注释 3 20 2" xfId="3378"/>
    <cellStyle name="注释 3 15 2" xfId="3379"/>
    <cellStyle name="常规 7 2 4 4" xfId="3380"/>
    <cellStyle name="常规 7 2 5" xfId="3381"/>
    <cellStyle name="常规 7 2 5 2" xfId="3382"/>
    <cellStyle name="常规 7 2 5 2 2" xfId="3383"/>
    <cellStyle name="注释 2 22" xfId="3384"/>
    <cellStyle name="注释 2 17" xfId="3385"/>
    <cellStyle name="常规 7 2 5 2 2 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9" xfId="3392"/>
    <cellStyle name="常规 7 2 6 2" xfId="3393"/>
    <cellStyle name="常规 9 2" xfId="3394"/>
    <cellStyle name="常规 7 2 6 2 2" xfId="3395"/>
    <cellStyle name="注释 7" xfId="3396"/>
    <cellStyle name="常规 9 2 2" xfId="3397"/>
    <cellStyle name="常规 7 2 6 2 2 2" xfId="3398"/>
    <cellStyle name="常规 9 3" xfId="3399"/>
    <cellStyle name="常规 7 2 6 2 3" xfId="3400"/>
    <cellStyle name="常规 7 2 6 3" xfId="3401"/>
    <cellStyle name="常规 7 2 6 3 2" xfId="3402"/>
    <cellStyle name="常规 7 2 6 3 2 2" xfId="3403"/>
    <cellStyle name="常规 7 2 6 3 3" xfId="3404"/>
    <cellStyle name="注释 3 17 2" xfId="3405"/>
    <cellStyle name="常规 7 2 6 4" xfId="3406"/>
    <cellStyle name="常规 7 2 7" xfId="3407"/>
    <cellStyle name="常规 9 2 21" xfId="3408"/>
    <cellStyle name="常规 9 2 16" xfId="3409"/>
    <cellStyle name="常规 7 2 7 2" xfId="3410"/>
    <cellStyle name="常规 9 2 21 2" xfId="3411"/>
    <cellStyle name="常规 9 2 16 2" xfId="3412"/>
    <cellStyle name="常规 7 2 7 2 2" xfId="3413"/>
    <cellStyle name="常规 7 2 7 2 2 2" xfId="3414"/>
    <cellStyle name="常规 7 2 7 2 3" xfId="3415"/>
    <cellStyle name="常规 9 2 22" xfId="3416"/>
    <cellStyle name="常规 9 2 17" xfId="3417"/>
    <cellStyle name="常规 7 2 7 3" xfId="3418"/>
    <cellStyle name="常规 9 2 17 2" xfId="3419"/>
    <cellStyle name="常规 7 2 7 3 2" xfId="3420"/>
    <cellStyle name="常规 7 2 7 3 2 2" xfId="3421"/>
    <cellStyle name="常规 7 2 7 3 3" xfId="3422"/>
    <cellStyle name="注释 3 18 2" xfId="3423"/>
    <cellStyle name="常规 9 2 18" xfId="3424"/>
    <cellStyle name="常规 7 2 7 4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好_2013专项转支 2 5 3 2 2" xfId="3440"/>
    <cellStyle name="常规 8 2 10" xfId="3441"/>
    <cellStyle name="常规 8 2 11" xfId="3442"/>
    <cellStyle name="常规 8 2 11 2" xfId="3443"/>
    <cellStyle name="货币 2 2 8 3 2 2" xfId="3444"/>
    <cellStyle name="常规 8 2 11 3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20" xfId="3453"/>
    <cellStyle name="常规 8 2 15" xfId="3454"/>
    <cellStyle name="常规 8 2 20 2" xfId="3455"/>
    <cellStyle name="常规 8 2 15 2" xfId="3456"/>
    <cellStyle name="注释 2 8 3 2" xfId="3457"/>
    <cellStyle name="常规 8 2 21" xfId="3458"/>
    <cellStyle name="常规 8 2 16" xfId="3459"/>
    <cellStyle name="注释 2 8 3 2 2" xfId="3460"/>
    <cellStyle name="常规 8 2 21 2" xfId="3461"/>
    <cellStyle name="常规 8 2 16 2" xfId="3462"/>
    <cellStyle name="注释 2 8 3 3" xfId="3463"/>
    <cellStyle name="常规 8 2 22" xfId="3464"/>
    <cellStyle name="常规 8 2 17" xfId="3465"/>
    <cellStyle name="常规 8 2 17 2" xfId="3466"/>
    <cellStyle name="注释 2 18 2" xfId="3467"/>
    <cellStyle name="常规 8 2 18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9 2 3 4" xfId="3485"/>
    <cellStyle name="常规 8 2 4 2 2" xfId="3486"/>
    <cellStyle name="常规 8 2 4 2 2 2" xfId="3487"/>
    <cellStyle name="常规 8 2 4 3" xfId="3488"/>
    <cellStyle name="常规 9 2 4 4" xfId="3489"/>
    <cellStyle name="常规 8 2 4 3 2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注释 2 19" xfId="3504"/>
    <cellStyle name="常规 8 2 6 2 2 2" xfId="3505"/>
    <cellStyle name="常规 8 2 6 3" xfId="3506"/>
    <cellStyle name="常规 8 2 6 3 2 2" xfId="3507"/>
    <cellStyle name="常规 8 2 6 4" xfId="3508"/>
    <cellStyle name="常规 8 2 7 2" xfId="3509"/>
    <cellStyle name="常规 9 2 4" xfId="3510"/>
    <cellStyle name="常规 8 2 7 2 2 2" xfId="3511"/>
    <cellStyle name="常规 8 2 7 3" xfId="3512"/>
    <cellStyle name="好_2013年上级 2 8 3" xfId="3513"/>
    <cellStyle name="常规 8 2 7 3 2 2" xfId="3514"/>
    <cellStyle name="注释 3 4 2" xfId="3515"/>
    <cellStyle name="常规 8 2 7 3 3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20" xfId="3546"/>
    <cellStyle name="常规 9 2 15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8 2 2 2" xfId="3577"/>
    <cellStyle name="常规 9 2 6" xfId="3578"/>
    <cellStyle name="常规 9 2 6 2 2 2" xfId="3579"/>
    <cellStyle name="常规 9 2 6 2 3" xfId="3580"/>
    <cellStyle name="常规 9 2 6 3 2 2" xfId="3581"/>
    <cellStyle name="注释 2 9 2 2 2" xfId="3582"/>
    <cellStyle name="常规 9 2 6 3 3" xfId="3583"/>
    <cellStyle name="常规 9 2 6 4" xfId="3584"/>
    <cellStyle name="常规 9 2 7 2 3" xfId="3585"/>
    <cellStyle name="常规 9 2 7 3" xfId="3586"/>
    <cellStyle name="常规 9 2 7 3 2 2" xfId="3587"/>
    <cellStyle name="注释 2 9 3 2 2" xfId="3588"/>
    <cellStyle name="常规 9 2 7 3 3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注释 2 4 3 2 2" xfId="3606"/>
    <cellStyle name="好_2013年上级 2 10 3 2" xfId="3607"/>
    <cellStyle name="好_2013年上级 2 10 3 2 2" xfId="3608"/>
    <cellStyle name="好_2013年上级 2 10 3 3" xfId="3609"/>
    <cellStyle name="注释 2 4 3 3" xfId="3610"/>
    <cellStyle name="好_2013年上级 2 10 4" xfId="3611"/>
    <cellStyle name="好_2013年上级 2 12 2" xfId="3612"/>
    <cellStyle name="好_2013年上级 2 12 2 2" xfId="3613"/>
    <cellStyle name="好_2013专项转支 2 2 2 2 2" xfId="3614"/>
    <cellStyle name="好_2013年上级 2 12 3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20" xfId="3620"/>
    <cellStyle name="好_2013年上级 2 15" xfId="3621"/>
    <cellStyle name="好_2013年上级 2 3 2 3" xfId="3622"/>
    <cellStyle name="好_2013年上级 2 20 2" xfId="3623"/>
    <cellStyle name="好_2013年上级 2 15 2" xfId="3624"/>
    <cellStyle name="好_2013年上级 2 3 3 3" xfId="3625"/>
    <cellStyle name="好_2013年上级 2 21 2" xfId="3626"/>
    <cellStyle name="好_2013年上级 2 16 2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注释 3 4 2 2" xfId="3686"/>
    <cellStyle name="好_2013年上级 2 9 3" xfId="3687"/>
    <cellStyle name="注释 3 4 2 2 2" xfId="3688"/>
    <cellStyle name="好_2013年上级 2 9 3 2" xfId="3689"/>
    <cellStyle name="好_2013年上级 2 9 3 3" xfId="3690"/>
    <cellStyle name="注释 3 4 2 3" xfId="3691"/>
    <cellStyle name="好_2013年上级 2 9 4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货币 2 2 20" xfId="3734"/>
    <cellStyle name="货币 2 2 15" xfId="3735"/>
    <cellStyle name="好_2013专项转支 2 5 2 2 2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货币 2 2 5 2 3" xfId="3766"/>
    <cellStyle name="好_2013专项转支 3 2" xfId="3767"/>
    <cellStyle name="好_2013专项转支 3 3" xfId="3768"/>
    <cellStyle name="好_2013专项转支 4" xfId="3769"/>
    <cellStyle name="货币 2 2 5 3 3" xfId="3770"/>
    <cellStyle name="好_2013专项转支 4 2" xfId="3771"/>
    <cellStyle name="好_2013专项转支 4 2 2" xfId="3772"/>
    <cellStyle name="好_2013专项转支 4 3" xfId="3773"/>
    <cellStyle name="汇总 2" xfId="3774"/>
    <cellStyle name="汇总 2 2" xfId="3775"/>
    <cellStyle name="注释 3 6 2" xfId="3776"/>
    <cellStyle name="货币 2 2 10" xfId="3777"/>
    <cellStyle name="注释 3 6 2 2" xfId="3778"/>
    <cellStyle name="货币 2 2 10 2" xfId="3779"/>
    <cellStyle name="货币 2 2 10 2 2 2" xfId="3780"/>
    <cellStyle name="注释 3 6 2 3" xfId="3781"/>
    <cellStyle name="货币 2 2 10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20 2" xfId="3788"/>
    <cellStyle name="货币 2 2 15 2" xfId="3789"/>
    <cellStyle name="货币 2 2 21" xfId="3790"/>
    <cellStyle name="货币 2 2 16" xfId="3791"/>
    <cellStyle name="货币 2 2 21 2" xfId="3792"/>
    <cellStyle name="货币 2 2 16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链接单元格 2 2" xfId="3799"/>
    <cellStyle name="货币 2 2 3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样式 1 2 2" xfId="3808"/>
    <cellStyle name="货币 2 2 3 4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注释 3 8 2 2 2" xfId="3829"/>
    <cellStyle name="货币 2 2 7 2 2" xfId="3830"/>
    <cellStyle name="货币 2 2 7 2 2 2" xfId="3831"/>
    <cellStyle name="货币 2 2 7 2 3" xfId="3832"/>
    <cellStyle name="注释 3 8 2 3" xfId="3833"/>
    <cellStyle name="货币 2 2 7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注释 2 10 2 2" xfId="3854"/>
    <cellStyle name="解释性文本 2" xfId="3855"/>
    <cellStyle name="注释 2 10 2 2 2" xfId="3856"/>
    <cellStyle name="解释性文本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20 2" xfId="3874"/>
    <cellStyle name="注释 2 15 2" xfId="3875"/>
    <cellStyle name="注释 2 21" xfId="3876"/>
    <cellStyle name="注释 2 16" xfId="3877"/>
    <cellStyle name="注释 2 21 2" xfId="3878"/>
    <cellStyle name="注释 2 16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20" xfId="3912"/>
    <cellStyle name="注释 3 15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409"/>
  <sheetViews>
    <sheetView showGridLines="0" showZeros="0" tabSelected="1" workbookViewId="0">
      <selection activeCell="D23" sqref="D23"/>
    </sheetView>
  </sheetViews>
  <sheetFormatPr defaultColWidth="6.875" defaultRowHeight="12.75" customHeight="1" outlineLevelCol="4"/>
  <cols>
    <col min="1" max="3" width="9.625" style="82" customWidth="1"/>
    <col min="4" max="4" width="29.375" style="82" customWidth="1"/>
    <col min="5" max="5" width="16.5" style="82" customWidth="1"/>
    <col min="6" max="246" width="6.875" style="82" customWidth="1"/>
    <col min="247" max="16384" width="6.875" style="82"/>
  </cols>
  <sheetData>
    <row r="1" ht="27" customHeight="1" spans="1:5">
      <c r="A1" s="83"/>
      <c r="B1" s="84"/>
      <c r="C1" s="84"/>
      <c r="D1" s="84"/>
      <c r="E1" s="84"/>
    </row>
    <row r="2" ht="24.75" customHeight="1" spans="1:5">
      <c r="A2" s="85" t="s">
        <v>0</v>
      </c>
      <c r="B2" s="85"/>
      <c r="C2" s="85"/>
      <c r="D2" s="85"/>
      <c r="E2" s="85"/>
    </row>
    <row r="3" ht="24.75" customHeight="1" spans="1:5">
      <c r="A3" s="84"/>
      <c r="B3" s="84"/>
      <c r="C3" s="84"/>
      <c r="D3" s="84"/>
      <c r="E3" s="86" t="s">
        <v>1</v>
      </c>
    </row>
    <row r="4" ht="19.5" customHeight="1" spans="1:5">
      <c r="A4" s="87" t="s">
        <v>2</v>
      </c>
      <c r="B4" s="87" t="s">
        <v>3</v>
      </c>
      <c r="C4" s="87" t="s">
        <v>4</v>
      </c>
      <c r="D4" s="87" t="s">
        <v>5</v>
      </c>
      <c r="E4" s="87" t="s">
        <v>6</v>
      </c>
    </row>
    <row r="5" ht="39.95" customHeight="1" spans="1:5">
      <c r="A5" s="87"/>
      <c r="B5" s="87"/>
      <c r="C5" s="87"/>
      <c r="D5" s="87"/>
      <c r="E5" s="87"/>
    </row>
    <row r="6" s="81" customFormat="1" ht="18.95" customHeight="1" spans="1:5">
      <c r="A6" s="88"/>
      <c r="B6" s="89"/>
      <c r="C6" s="89"/>
      <c r="D6" s="90" t="s">
        <v>6</v>
      </c>
      <c r="E6" s="91">
        <v>158558</v>
      </c>
    </row>
    <row r="7" ht="18.95" customHeight="1" spans="1:5">
      <c r="A7" s="88" t="s">
        <v>7</v>
      </c>
      <c r="B7" s="89"/>
      <c r="C7" s="89"/>
      <c r="D7" s="90" t="s">
        <v>8</v>
      </c>
      <c r="E7" s="91">
        <v>26257.98</v>
      </c>
    </row>
    <row r="8" ht="18.95" customHeight="1" spans="1:5">
      <c r="A8" s="88"/>
      <c r="B8" s="89" t="s">
        <v>9</v>
      </c>
      <c r="C8" s="89"/>
      <c r="D8" s="90" t="s">
        <v>10</v>
      </c>
      <c r="E8" s="91">
        <v>716.6</v>
      </c>
    </row>
    <row r="9" ht="18.95" customHeight="1" spans="1:5">
      <c r="A9" s="88" t="s">
        <v>11</v>
      </c>
      <c r="B9" s="89" t="s">
        <v>12</v>
      </c>
      <c r="C9" s="89" t="s">
        <v>9</v>
      </c>
      <c r="D9" s="90" t="s">
        <v>13</v>
      </c>
      <c r="E9" s="91">
        <v>505.34</v>
      </c>
    </row>
    <row r="10" ht="18.95" customHeight="1" spans="1:5">
      <c r="A10" s="88" t="s">
        <v>11</v>
      </c>
      <c r="B10" s="89" t="s">
        <v>12</v>
      </c>
      <c r="C10" s="89" t="s">
        <v>14</v>
      </c>
      <c r="D10" s="90" t="s">
        <v>15</v>
      </c>
      <c r="E10" s="91">
        <v>85.46</v>
      </c>
    </row>
    <row r="11" ht="18.95" customHeight="1" spans="1:5">
      <c r="A11" s="88" t="s">
        <v>11</v>
      </c>
      <c r="B11" s="89" t="s">
        <v>12</v>
      </c>
      <c r="C11" s="89" t="s">
        <v>16</v>
      </c>
      <c r="D11" s="90" t="s">
        <v>17</v>
      </c>
      <c r="E11" s="91">
        <v>12</v>
      </c>
    </row>
    <row r="12" ht="18.95" customHeight="1" spans="1:5">
      <c r="A12" s="88" t="s">
        <v>11</v>
      </c>
      <c r="B12" s="89" t="s">
        <v>12</v>
      </c>
      <c r="C12" s="89" t="s">
        <v>18</v>
      </c>
      <c r="D12" s="90" t="s">
        <v>19</v>
      </c>
      <c r="E12" s="91">
        <v>6</v>
      </c>
    </row>
    <row r="13" ht="18.95" customHeight="1" spans="1:5">
      <c r="A13" s="88" t="s">
        <v>11</v>
      </c>
      <c r="B13" s="89" t="s">
        <v>12</v>
      </c>
      <c r="C13" s="89" t="s">
        <v>20</v>
      </c>
      <c r="D13" s="90" t="s">
        <v>21</v>
      </c>
      <c r="E13" s="91">
        <v>22</v>
      </c>
    </row>
    <row r="14" ht="18.95" customHeight="1" spans="1:5">
      <c r="A14" s="88" t="s">
        <v>11</v>
      </c>
      <c r="B14" s="89" t="s">
        <v>12</v>
      </c>
      <c r="C14" s="89" t="s">
        <v>22</v>
      </c>
      <c r="D14" s="90" t="s">
        <v>23</v>
      </c>
      <c r="E14" s="91">
        <v>60</v>
      </c>
    </row>
    <row r="15" ht="18.95" customHeight="1" spans="1:5">
      <c r="A15" s="88" t="s">
        <v>11</v>
      </c>
      <c r="B15" s="89" t="s">
        <v>12</v>
      </c>
      <c r="C15" s="89" t="s">
        <v>24</v>
      </c>
      <c r="D15" s="90" t="s">
        <v>25</v>
      </c>
      <c r="E15" s="91">
        <v>2</v>
      </c>
    </row>
    <row r="16" ht="18.95" customHeight="1" spans="1:5">
      <c r="A16" s="88" t="s">
        <v>11</v>
      </c>
      <c r="B16" s="89" t="s">
        <v>12</v>
      </c>
      <c r="C16" s="89" t="s">
        <v>26</v>
      </c>
      <c r="D16" s="90" t="s">
        <v>27</v>
      </c>
      <c r="E16" s="91">
        <v>23.8</v>
      </c>
    </row>
    <row r="17" ht="18.95" customHeight="1" spans="1:5">
      <c r="A17" s="88"/>
      <c r="B17" s="89" t="s">
        <v>14</v>
      </c>
      <c r="C17" s="89"/>
      <c r="D17" s="90" t="s">
        <v>28</v>
      </c>
      <c r="E17" s="91">
        <v>492.49</v>
      </c>
    </row>
    <row r="18" ht="18.95" customHeight="1" spans="1:5">
      <c r="A18" s="88" t="s">
        <v>11</v>
      </c>
      <c r="B18" s="89" t="s">
        <v>29</v>
      </c>
      <c r="C18" s="89" t="s">
        <v>9</v>
      </c>
      <c r="D18" s="90" t="s">
        <v>30</v>
      </c>
      <c r="E18" s="91">
        <v>292.79</v>
      </c>
    </row>
    <row r="19" ht="18.95" customHeight="1" spans="1:5">
      <c r="A19" s="88" t="s">
        <v>11</v>
      </c>
      <c r="B19" s="89" t="s">
        <v>29</v>
      </c>
      <c r="C19" s="89" t="s">
        <v>14</v>
      </c>
      <c r="D19" s="90" t="s">
        <v>31</v>
      </c>
      <c r="E19" s="91">
        <v>42.26</v>
      </c>
    </row>
    <row r="20" ht="18.95" customHeight="1" spans="1:5">
      <c r="A20" s="88" t="s">
        <v>11</v>
      </c>
      <c r="B20" s="89" t="s">
        <v>29</v>
      </c>
      <c r="C20" s="89" t="s">
        <v>16</v>
      </c>
      <c r="D20" s="90" t="s">
        <v>32</v>
      </c>
      <c r="E20" s="91">
        <v>63.2</v>
      </c>
    </row>
    <row r="21" ht="18.95" customHeight="1" spans="1:5">
      <c r="A21" s="88" t="s">
        <v>11</v>
      </c>
      <c r="B21" s="89" t="s">
        <v>29</v>
      </c>
      <c r="C21" s="89" t="s">
        <v>33</v>
      </c>
      <c r="D21" s="90" t="s">
        <v>34</v>
      </c>
      <c r="E21" s="91">
        <v>15.84</v>
      </c>
    </row>
    <row r="22" ht="18.95" customHeight="1" spans="1:5">
      <c r="A22" s="88" t="s">
        <v>11</v>
      </c>
      <c r="B22" s="89" t="s">
        <v>29</v>
      </c>
      <c r="C22" s="89" t="s">
        <v>26</v>
      </c>
      <c r="D22" s="90" t="s">
        <v>35</v>
      </c>
      <c r="E22" s="91">
        <v>78.4</v>
      </c>
    </row>
    <row r="23" ht="18.95" customHeight="1" spans="1:5">
      <c r="A23" s="88"/>
      <c r="B23" s="89" t="s">
        <v>36</v>
      </c>
      <c r="C23" s="89"/>
      <c r="D23" s="90" t="s">
        <v>37</v>
      </c>
      <c r="E23" s="91">
        <v>5438.82</v>
      </c>
    </row>
    <row r="24" ht="21" customHeight="1" spans="1:5">
      <c r="A24" s="88" t="s">
        <v>11</v>
      </c>
      <c r="B24" s="89" t="s">
        <v>38</v>
      </c>
      <c r="C24" s="89" t="s">
        <v>9</v>
      </c>
      <c r="D24" s="90" t="s">
        <v>39</v>
      </c>
      <c r="E24" s="91">
        <v>3051.63</v>
      </c>
    </row>
    <row r="25" ht="21" customHeight="1" spans="1:5">
      <c r="A25" s="88" t="s">
        <v>11</v>
      </c>
      <c r="B25" s="89" t="s">
        <v>38</v>
      </c>
      <c r="C25" s="89" t="s">
        <v>14</v>
      </c>
      <c r="D25" s="90" t="s">
        <v>40</v>
      </c>
      <c r="E25" s="91">
        <v>1266.64</v>
      </c>
    </row>
    <row r="26" ht="24" customHeight="1" spans="1:5">
      <c r="A26" s="88" t="s">
        <v>11</v>
      </c>
      <c r="B26" s="89" t="s">
        <v>38</v>
      </c>
      <c r="C26" s="89" t="s">
        <v>36</v>
      </c>
      <c r="D26" s="90" t="s">
        <v>41</v>
      </c>
      <c r="E26" s="91">
        <v>277.42</v>
      </c>
    </row>
    <row r="27" ht="18.95" customHeight="1" spans="1:5">
      <c r="A27" s="88" t="s">
        <v>11</v>
      </c>
      <c r="B27" s="89" t="s">
        <v>38</v>
      </c>
      <c r="C27" s="89" t="s">
        <v>33</v>
      </c>
      <c r="D27" s="90" t="s">
        <v>42</v>
      </c>
      <c r="E27" s="91">
        <v>80</v>
      </c>
    </row>
    <row r="28" ht="18.95" customHeight="1" spans="1:5">
      <c r="A28" s="88" t="s">
        <v>11</v>
      </c>
      <c r="B28" s="89" t="s">
        <v>38</v>
      </c>
      <c r="C28" s="89" t="s">
        <v>18</v>
      </c>
      <c r="D28" s="90" t="s">
        <v>43</v>
      </c>
      <c r="E28" s="91">
        <v>78</v>
      </c>
    </row>
    <row r="29" ht="18.95" customHeight="1" spans="1:5">
      <c r="A29" s="88" t="s">
        <v>11</v>
      </c>
      <c r="B29" s="89" t="s">
        <v>38</v>
      </c>
      <c r="C29" s="89" t="s">
        <v>22</v>
      </c>
      <c r="D29" s="90" t="s">
        <v>44</v>
      </c>
      <c r="E29" s="91">
        <v>187.08</v>
      </c>
    </row>
    <row r="30" ht="18.95" customHeight="1" spans="1:5">
      <c r="A30" s="88" t="s">
        <v>11</v>
      </c>
      <c r="B30" s="89" t="s">
        <v>38</v>
      </c>
      <c r="C30" s="89" t="s">
        <v>45</v>
      </c>
      <c r="D30" s="90" t="s">
        <v>46</v>
      </c>
      <c r="E30" s="91">
        <v>84.95</v>
      </c>
    </row>
    <row r="31" ht="18.95" customHeight="1" spans="1:5">
      <c r="A31" s="88" t="s">
        <v>11</v>
      </c>
      <c r="B31" s="89" t="s">
        <v>38</v>
      </c>
      <c r="C31" s="89" t="s">
        <v>26</v>
      </c>
      <c r="D31" s="90" t="s">
        <v>47</v>
      </c>
      <c r="E31" s="91">
        <v>413.1</v>
      </c>
    </row>
    <row r="32" ht="18.95" customHeight="1" spans="1:5">
      <c r="A32" s="88"/>
      <c r="B32" s="89" t="s">
        <v>16</v>
      </c>
      <c r="C32" s="89"/>
      <c r="D32" s="90" t="s">
        <v>48</v>
      </c>
      <c r="E32" s="91">
        <v>376.7</v>
      </c>
    </row>
    <row r="33" ht="18.95" customHeight="1" spans="1:5">
      <c r="A33" s="88" t="s">
        <v>11</v>
      </c>
      <c r="B33" s="89" t="s">
        <v>49</v>
      </c>
      <c r="C33" s="89" t="s">
        <v>9</v>
      </c>
      <c r="D33" s="90" t="s">
        <v>50</v>
      </c>
      <c r="E33" s="91">
        <v>325.9</v>
      </c>
    </row>
    <row r="34" ht="18.95" customHeight="1" spans="1:5">
      <c r="A34" s="88" t="s">
        <v>11</v>
      </c>
      <c r="B34" s="89" t="s">
        <v>49</v>
      </c>
      <c r="C34" s="89" t="s">
        <v>14</v>
      </c>
      <c r="D34" s="90" t="s">
        <v>51</v>
      </c>
      <c r="E34" s="91">
        <v>22</v>
      </c>
    </row>
    <row r="35" ht="18.95" customHeight="1" spans="1:5">
      <c r="A35" s="88" t="s">
        <v>11</v>
      </c>
      <c r="B35" s="89" t="s">
        <v>49</v>
      </c>
      <c r="C35" s="89" t="s">
        <v>16</v>
      </c>
      <c r="D35" s="90" t="s">
        <v>52</v>
      </c>
      <c r="E35" s="91">
        <v>10</v>
      </c>
    </row>
    <row r="36" ht="18.95" customHeight="1" spans="1:5">
      <c r="A36" s="88" t="s">
        <v>11</v>
      </c>
      <c r="B36" s="89" t="s">
        <v>49</v>
      </c>
      <c r="C36" s="89" t="s">
        <v>22</v>
      </c>
      <c r="D36" s="90" t="s">
        <v>53</v>
      </c>
      <c r="E36" s="91">
        <v>18.8</v>
      </c>
    </row>
    <row r="37" ht="18.95" customHeight="1" spans="1:5">
      <c r="A37" s="88"/>
      <c r="B37" s="89" t="s">
        <v>33</v>
      </c>
      <c r="C37" s="89"/>
      <c r="D37" s="90" t="s">
        <v>54</v>
      </c>
      <c r="E37" s="91">
        <v>204.33</v>
      </c>
    </row>
    <row r="38" ht="18.95" customHeight="1" spans="1:5">
      <c r="A38" s="88" t="s">
        <v>11</v>
      </c>
      <c r="B38" s="89" t="s">
        <v>55</v>
      </c>
      <c r="C38" s="89" t="s">
        <v>9</v>
      </c>
      <c r="D38" s="90" t="s">
        <v>56</v>
      </c>
      <c r="E38" s="91">
        <v>74.73</v>
      </c>
    </row>
    <row r="39" ht="18.95" customHeight="1" spans="1:5">
      <c r="A39" s="88" t="s">
        <v>11</v>
      </c>
      <c r="B39" s="89" t="s">
        <v>55</v>
      </c>
      <c r="C39" s="89" t="s">
        <v>33</v>
      </c>
      <c r="D39" s="90" t="s">
        <v>57</v>
      </c>
      <c r="E39" s="91">
        <v>69.6</v>
      </c>
    </row>
    <row r="40" ht="18.95" customHeight="1" spans="1:5">
      <c r="A40" s="88" t="s">
        <v>11</v>
      </c>
      <c r="B40" s="89" t="s">
        <v>55</v>
      </c>
      <c r="C40" s="89" t="s">
        <v>20</v>
      </c>
      <c r="D40" s="90" t="s">
        <v>58</v>
      </c>
      <c r="E40" s="91">
        <v>50</v>
      </c>
    </row>
    <row r="41" ht="18.95" customHeight="1" spans="1:5">
      <c r="A41" s="88" t="s">
        <v>11</v>
      </c>
      <c r="B41" s="89" t="s">
        <v>55</v>
      </c>
      <c r="C41" s="89" t="s">
        <v>22</v>
      </c>
      <c r="D41" s="90" t="s">
        <v>59</v>
      </c>
      <c r="E41" s="91">
        <v>10</v>
      </c>
    </row>
    <row r="42" ht="18.95" customHeight="1" spans="1:5">
      <c r="A42" s="88"/>
      <c r="B42" s="89" t="s">
        <v>18</v>
      </c>
      <c r="C42" s="89"/>
      <c r="D42" s="90" t="s">
        <v>60</v>
      </c>
      <c r="E42" s="91">
        <v>1714.22</v>
      </c>
    </row>
    <row r="43" ht="18.95" customHeight="1" spans="1:5">
      <c r="A43" s="88" t="s">
        <v>11</v>
      </c>
      <c r="B43" s="89" t="s">
        <v>61</v>
      </c>
      <c r="C43" s="89" t="s">
        <v>9</v>
      </c>
      <c r="D43" s="90" t="s">
        <v>62</v>
      </c>
      <c r="E43" s="91">
        <v>1095.01</v>
      </c>
    </row>
    <row r="44" ht="18.95" customHeight="1" spans="1:5">
      <c r="A44" s="88" t="s">
        <v>11</v>
      </c>
      <c r="B44" s="89" t="s">
        <v>61</v>
      </c>
      <c r="C44" s="89" t="s">
        <v>14</v>
      </c>
      <c r="D44" s="90" t="s">
        <v>63</v>
      </c>
      <c r="E44" s="91">
        <v>125.5</v>
      </c>
    </row>
    <row r="45" ht="18.95" customHeight="1" spans="1:5">
      <c r="A45" s="88" t="s">
        <v>11</v>
      </c>
      <c r="B45" s="89" t="s">
        <v>61</v>
      </c>
      <c r="C45" s="89" t="s">
        <v>16</v>
      </c>
      <c r="D45" s="90" t="s">
        <v>64</v>
      </c>
      <c r="E45" s="91">
        <v>13.5</v>
      </c>
    </row>
    <row r="46" ht="18.95" customHeight="1" spans="1:5">
      <c r="A46" s="88" t="s">
        <v>11</v>
      </c>
      <c r="B46" s="89" t="s">
        <v>61</v>
      </c>
      <c r="C46" s="89" t="s">
        <v>33</v>
      </c>
      <c r="D46" s="90" t="s">
        <v>65</v>
      </c>
      <c r="E46" s="91">
        <v>14</v>
      </c>
    </row>
    <row r="47" ht="18.95" customHeight="1" spans="1:5">
      <c r="A47" s="88" t="s">
        <v>11</v>
      </c>
      <c r="B47" s="89" t="s">
        <v>61</v>
      </c>
      <c r="C47" s="89" t="s">
        <v>18</v>
      </c>
      <c r="D47" s="90" t="s">
        <v>66</v>
      </c>
      <c r="E47" s="91">
        <v>5.5</v>
      </c>
    </row>
    <row r="48" ht="18.95" customHeight="1" spans="1:5">
      <c r="A48" s="88" t="s">
        <v>11</v>
      </c>
      <c r="B48" s="89" t="s">
        <v>61</v>
      </c>
      <c r="C48" s="89" t="s">
        <v>20</v>
      </c>
      <c r="D48" s="90" t="s">
        <v>67</v>
      </c>
      <c r="E48" s="91">
        <v>68.5</v>
      </c>
    </row>
    <row r="49" ht="18.95" customHeight="1" spans="1:5">
      <c r="A49" s="88" t="s">
        <v>11</v>
      </c>
      <c r="B49" s="89" t="s">
        <v>61</v>
      </c>
      <c r="C49" s="89" t="s">
        <v>22</v>
      </c>
      <c r="D49" s="90" t="s">
        <v>68</v>
      </c>
      <c r="E49" s="91">
        <v>120</v>
      </c>
    </row>
    <row r="50" ht="18.95" customHeight="1" spans="1:5">
      <c r="A50" s="88" t="s">
        <v>11</v>
      </c>
      <c r="B50" s="89" t="s">
        <v>61</v>
      </c>
      <c r="C50" s="89" t="s">
        <v>45</v>
      </c>
      <c r="D50" s="90" t="s">
        <v>69</v>
      </c>
      <c r="E50" s="91">
        <v>72.21</v>
      </c>
    </row>
    <row r="51" ht="18.95" customHeight="1" spans="1:5">
      <c r="A51" s="88" t="s">
        <v>11</v>
      </c>
      <c r="B51" s="89" t="s">
        <v>61</v>
      </c>
      <c r="C51" s="89" t="s">
        <v>26</v>
      </c>
      <c r="D51" s="90" t="s">
        <v>70</v>
      </c>
      <c r="E51" s="91">
        <v>200</v>
      </c>
    </row>
    <row r="52" ht="18.95" customHeight="1" spans="1:5">
      <c r="A52" s="88"/>
      <c r="B52" s="89" t="s">
        <v>20</v>
      </c>
      <c r="C52" s="89"/>
      <c r="D52" s="90" t="s">
        <v>71</v>
      </c>
      <c r="E52" s="91">
        <v>2862</v>
      </c>
    </row>
    <row r="53" ht="18.95" customHeight="1" spans="1:5">
      <c r="A53" s="88" t="s">
        <v>11</v>
      </c>
      <c r="B53" s="89" t="s">
        <v>72</v>
      </c>
      <c r="C53" s="89" t="s">
        <v>73</v>
      </c>
      <c r="D53" s="90" t="s">
        <v>74</v>
      </c>
      <c r="E53" s="91">
        <v>92</v>
      </c>
    </row>
    <row r="54" ht="18.95" customHeight="1" spans="1:5">
      <c r="A54" s="88" t="s">
        <v>11</v>
      </c>
      <c r="B54" s="89" t="s">
        <v>72</v>
      </c>
      <c r="C54" s="89" t="s">
        <v>26</v>
      </c>
      <c r="D54" s="90" t="s">
        <v>75</v>
      </c>
      <c r="E54" s="91">
        <v>2770</v>
      </c>
    </row>
    <row r="55" ht="18.95" customHeight="1" spans="1:5">
      <c r="A55" s="88"/>
      <c r="B55" s="89" t="s">
        <v>22</v>
      </c>
      <c r="C55" s="89"/>
      <c r="D55" s="90" t="s">
        <v>76</v>
      </c>
      <c r="E55" s="91">
        <v>333.64</v>
      </c>
    </row>
    <row r="56" ht="18.95" customHeight="1" spans="1:5">
      <c r="A56" s="88" t="s">
        <v>11</v>
      </c>
      <c r="B56" s="89" t="s">
        <v>77</v>
      </c>
      <c r="C56" s="89" t="s">
        <v>9</v>
      </c>
      <c r="D56" s="90" t="s">
        <v>78</v>
      </c>
      <c r="E56" s="91">
        <v>149.64</v>
      </c>
    </row>
    <row r="57" ht="18.95" customHeight="1" spans="1:5">
      <c r="A57" s="88" t="s">
        <v>11</v>
      </c>
      <c r="B57" s="89" t="s">
        <v>77</v>
      </c>
      <c r="C57" s="89" t="s">
        <v>14</v>
      </c>
      <c r="D57" s="90" t="s">
        <v>79</v>
      </c>
      <c r="E57" s="91">
        <v>4</v>
      </c>
    </row>
    <row r="58" ht="18.95" customHeight="1" spans="1:5">
      <c r="A58" s="88" t="s">
        <v>11</v>
      </c>
      <c r="B58" s="89" t="s">
        <v>77</v>
      </c>
      <c r="C58" s="89" t="s">
        <v>16</v>
      </c>
      <c r="D58" s="90" t="s">
        <v>80</v>
      </c>
      <c r="E58" s="91">
        <v>72</v>
      </c>
    </row>
    <row r="59" ht="18.95" customHeight="1" spans="1:5">
      <c r="A59" s="88" t="s">
        <v>11</v>
      </c>
      <c r="B59" s="89" t="s">
        <v>77</v>
      </c>
      <c r="C59" s="89" t="s">
        <v>26</v>
      </c>
      <c r="D59" s="90" t="s">
        <v>81</v>
      </c>
      <c r="E59" s="91">
        <v>108</v>
      </c>
    </row>
    <row r="60" ht="18.95" customHeight="1" spans="1:5">
      <c r="A60" s="88"/>
      <c r="B60" s="89" t="s">
        <v>82</v>
      </c>
      <c r="C60" s="89"/>
      <c r="D60" s="90" t="s">
        <v>83</v>
      </c>
      <c r="E60" s="91">
        <v>956.72</v>
      </c>
    </row>
    <row r="61" ht="18.95" customHeight="1" spans="1:5">
      <c r="A61" s="88" t="s">
        <v>11</v>
      </c>
      <c r="B61" s="89" t="s">
        <v>84</v>
      </c>
      <c r="C61" s="89" t="s">
        <v>9</v>
      </c>
      <c r="D61" s="90" t="s">
        <v>85</v>
      </c>
      <c r="E61" s="91">
        <v>543.92</v>
      </c>
    </row>
    <row r="62" ht="18.95" customHeight="1" spans="1:5">
      <c r="A62" s="88" t="s">
        <v>11</v>
      </c>
      <c r="B62" s="89" t="s">
        <v>84</v>
      </c>
      <c r="C62" s="89" t="s">
        <v>14</v>
      </c>
      <c r="D62" s="90" t="s">
        <v>86</v>
      </c>
      <c r="E62" s="91">
        <v>300</v>
      </c>
    </row>
    <row r="63" ht="18.95" customHeight="1" spans="1:5">
      <c r="A63" s="88" t="s">
        <v>11</v>
      </c>
      <c r="B63" s="89" t="s">
        <v>84</v>
      </c>
      <c r="C63" s="89" t="s">
        <v>33</v>
      </c>
      <c r="D63" s="90" t="s">
        <v>87</v>
      </c>
      <c r="E63" s="91">
        <v>6</v>
      </c>
    </row>
    <row r="64" ht="18.95" customHeight="1" spans="1:5">
      <c r="A64" s="88" t="s">
        <v>11</v>
      </c>
      <c r="B64" s="89" t="s">
        <v>84</v>
      </c>
      <c r="C64" s="89" t="s">
        <v>26</v>
      </c>
      <c r="D64" s="90" t="s">
        <v>88</v>
      </c>
      <c r="E64" s="91">
        <v>106.8</v>
      </c>
    </row>
    <row r="65" ht="18.95" customHeight="1" spans="1:5">
      <c r="A65" s="88"/>
      <c r="B65" s="89" t="s">
        <v>89</v>
      </c>
      <c r="C65" s="89"/>
      <c r="D65" s="90" t="s">
        <v>90</v>
      </c>
      <c r="E65" s="91">
        <v>579.2</v>
      </c>
    </row>
    <row r="66" ht="18.95" customHeight="1" spans="1:5">
      <c r="A66" s="88" t="s">
        <v>11</v>
      </c>
      <c r="B66" s="89" t="s">
        <v>91</v>
      </c>
      <c r="C66" s="89" t="s">
        <v>9</v>
      </c>
      <c r="D66" s="90" t="s">
        <v>92</v>
      </c>
      <c r="E66" s="91">
        <v>380.73</v>
      </c>
    </row>
    <row r="67" ht="18.95" customHeight="1" spans="1:5">
      <c r="A67" s="88" t="s">
        <v>11</v>
      </c>
      <c r="B67" s="89" t="s">
        <v>91</v>
      </c>
      <c r="C67" s="89" t="s">
        <v>18</v>
      </c>
      <c r="D67" s="90" t="s">
        <v>93</v>
      </c>
      <c r="E67" s="91">
        <v>1.6</v>
      </c>
    </row>
    <row r="68" ht="18.95" customHeight="1" spans="1:5">
      <c r="A68" s="88" t="s">
        <v>11</v>
      </c>
      <c r="B68" s="89" t="s">
        <v>91</v>
      </c>
      <c r="C68" s="89" t="s">
        <v>22</v>
      </c>
      <c r="D68" s="90" t="s">
        <v>94</v>
      </c>
      <c r="E68" s="91">
        <v>150.4</v>
      </c>
    </row>
    <row r="69" ht="18.95" customHeight="1" spans="1:5">
      <c r="A69" s="88" t="s">
        <v>11</v>
      </c>
      <c r="B69" s="89" t="s">
        <v>91</v>
      </c>
      <c r="C69" s="89" t="s">
        <v>26</v>
      </c>
      <c r="D69" s="90" t="s">
        <v>95</v>
      </c>
      <c r="E69" s="91">
        <v>46.47</v>
      </c>
    </row>
    <row r="70" ht="18.95" customHeight="1" spans="1:5">
      <c r="A70" s="88"/>
      <c r="B70" s="89" t="s">
        <v>96</v>
      </c>
      <c r="C70" s="89"/>
      <c r="D70" s="90" t="s">
        <v>97</v>
      </c>
      <c r="E70" s="91">
        <v>6</v>
      </c>
    </row>
    <row r="71" ht="18.95" customHeight="1" spans="1:5">
      <c r="A71" s="88" t="s">
        <v>11</v>
      </c>
      <c r="B71" s="89" t="s">
        <v>98</v>
      </c>
      <c r="C71" s="89" t="s">
        <v>33</v>
      </c>
      <c r="D71" s="90" t="s">
        <v>99</v>
      </c>
      <c r="E71" s="91">
        <v>6</v>
      </c>
    </row>
    <row r="72" ht="18.95" customHeight="1" spans="1:5">
      <c r="A72" s="88"/>
      <c r="B72" s="89" t="s">
        <v>100</v>
      </c>
      <c r="C72" s="89"/>
      <c r="D72" s="90" t="s">
        <v>101</v>
      </c>
      <c r="E72" s="91">
        <v>8.8</v>
      </c>
    </row>
    <row r="73" ht="18.95" customHeight="1" spans="1:5">
      <c r="A73" s="88" t="s">
        <v>11</v>
      </c>
      <c r="B73" s="89" t="s">
        <v>102</v>
      </c>
      <c r="C73" s="89" t="s">
        <v>16</v>
      </c>
      <c r="D73" s="90" t="s">
        <v>103</v>
      </c>
      <c r="E73" s="91">
        <v>8.8</v>
      </c>
    </row>
    <row r="74" ht="18.95" customHeight="1" spans="1:5">
      <c r="A74" s="88"/>
      <c r="B74" s="89" t="s">
        <v>104</v>
      </c>
      <c r="C74" s="89"/>
      <c r="D74" s="90" t="s">
        <v>105</v>
      </c>
      <c r="E74" s="91">
        <v>6.8</v>
      </c>
    </row>
    <row r="75" ht="18.95" customHeight="1" spans="1:5">
      <c r="A75" s="88" t="s">
        <v>11</v>
      </c>
      <c r="B75" s="89" t="s">
        <v>106</v>
      </c>
      <c r="C75" s="89" t="s">
        <v>14</v>
      </c>
      <c r="D75" s="90" t="s">
        <v>107</v>
      </c>
      <c r="E75" s="91">
        <v>6.8</v>
      </c>
    </row>
    <row r="76" ht="18.95" customHeight="1" spans="1:5">
      <c r="A76" s="88"/>
      <c r="B76" s="89" t="s">
        <v>108</v>
      </c>
      <c r="C76" s="89"/>
      <c r="D76" s="90" t="s">
        <v>109</v>
      </c>
      <c r="E76" s="91">
        <v>78.88</v>
      </c>
    </row>
    <row r="77" ht="18.95" customHeight="1" spans="1:5">
      <c r="A77" s="88" t="s">
        <v>11</v>
      </c>
      <c r="B77" s="89" t="s">
        <v>110</v>
      </c>
      <c r="C77" s="89" t="s">
        <v>9</v>
      </c>
      <c r="D77" s="90" t="s">
        <v>111</v>
      </c>
      <c r="E77" s="91">
        <v>60.88</v>
      </c>
    </row>
    <row r="78" ht="18.95" customHeight="1" spans="1:5">
      <c r="A78" s="88" t="s">
        <v>11</v>
      </c>
      <c r="B78" s="89" t="s">
        <v>110</v>
      </c>
      <c r="C78" s="89" t="s">
        <v>16</v>
      </c>
      <c r="D78" s="90" t="s">
        <v>112</v>
      </c>
      <c r="E78" s="91">
        <v>18</v>
      </c>
    </row>
    <row r="79" ht="18.95" customHeight="1" spans="1:5">
      <c r="A79" s="88"/>
      <c r="B79" s="89" t="s">
        <v>113</v>
      </c>
      <c r="C79" s="89"/>
      <c r="D79" s="90" t="s">
        <v>114</v>
      </c>
      <c r="E79" s="91">
        <v>72.06</v>
      </c>
    </row>
    <row r="80" ht="18.95" customHeight="1" spans="1:5">
      <c r="A80" s="88" t="s">
        <v>11</v>
      </c>
      <c r="B80" s="89" t="s">
        <v>115</v>
      </c>
      <c r="C80" s="89" t="s">
        <v>9</v>
      </c>
      <c r="D80" s="90" t="s">
        <v>116</v>
      </c>
      <c r="E80" s="91">
        <v>44.46</v>
      </c>
    </row>
    <row r="81" ht="18.95" customHeight="1" spans="1:5">
      <c r="A81" s="88" t="s">
        <v>11</v>
      </c>
      <c r="B81" s="89" t="s">
        <v>115</v>
      </c>
      <c r="C81" s="89" t="s">
        <v>14</v>
      </c>
      <c r="D81" s="90" t="s">
        <v>117</v>
      </c>
      <c r="E81" s="91">
        <v>6</v>
      </c>
    </row>
    <row r="82" ht="18.95" customHeight="1" spans="1:5">
      <c r="A82" s="88" t="s">
        <v>11</v>
      </c>
      <c r="B82" s="89" t="s">
        <v>115</v>
      </c>
      <c r="C82" s="89" t="s">
        <v>26</v>
      </c>
      <c r="D82" s="90" t="s">
        <v>118</v>
      </c>
      <c r="E82" s="91">
        <v>21.6</v>
      </c>
    </row>
    <row r="83" ht="18.95" customHeight="1" spans="1:5">
      <c r="A83" s="88"/>
      <c r="B83" s="89" t="s">
        <v>119</v>
      </c>
      <c r="C83" s="89"/>
      <c r="D83" s="90" t="s">
        <v>120</v>
      </c>
      <c r="E83" s="91">
        <v>302.35</v>
      </c>
    </row>
    <row r="84" ht="18.95" customHeight="1" spans="1:5">
      <c r="A84" s="88" t="s">
        <v>11</v>
      </c>
      <c r="B84" s="89" t="s">
        <v>121</v>
      </c>
      <c r="C84" s="89" t="s">
        <v>9</v>
      </c>
      <c r="D84" s="90" t="s">
        <v>122</v>
      </c>
      <c r="E84" s="91">
        <v>162.23</v>
      </c>
    </row>
    <row r="85" ht="18.95" customHeight="1" spans="1:5">
      <c r="A85" s="88" t="s">
        <v>11</v>
      </c>
      <c r="B85" s="89" t="s">
        <v>121</v>
      </c>
      <c r="C85" s="89" t="s">
        <v>14</v>
      </c>
      <c r="D85" s="90" t="s">
        <v>123</v>
      </c>
      <c r="E85" s="91">
        <v>59.61</v>
      </c>
    </row>
    <row r="86" ht="18.95" customHeight="1" spans="1:5">
      <c r="A86" s="88" t="s">
        <v>11</v>
      </c>
      <c r="B86" s="89" t="s">
        <v>121</v>
      </c>
      <c r="C86" s="89" t="s">
        <v>36</v>
      </c>
      <c r="D86" s="90" t="s">
        <v>124</v>
      </c>
      <c r="E86" s="91">
        <v>0.47</v>
      </c>
    </row>
    <row r="87" ht="18.95" customHeight="1" spans="1:5">
      <c r="A87" s="88" t="s">
        <v>11</v>
      </c>
      <c r="B87" s="89" t="s">
        <v>121</v>
      </c>
      <c r="C87" s="89" t="s">
        <v>18</v>
      </c>
      <c r="D87" s="90" t="s">
        <v>125</v>
      </c>
      <c r="E87" s="91">
        <v>0.54</v>
      </c>
    </row>
    <row r="88" ht="18.95" customHeight="1" spans="1:5">
      <c r="A88" s="88" t="s">
        <v>11</v>
      </c>
      <c r="B88" s="89" t="s">
        <v>121</v>
      </c>
      <c r="C88" s="89" t="s">
        <v>26</v>
      </c>
      <c r="D88" s="90" t="s">
        <v>126</v>
      </c>
      <c r="E88" s="91">
        <v>79.5</v>
      </c>
    </row>
    <row r="89" ht="18.95" customHeight="1" spans="1:5">
      <c r="A89" s="88"/>
      <c r="B89" s="89" t="s">
        <v>127</v>
      </c>
      <c r="C89" s="89"/>
      <c r="D89" s="90" t="s">
        <v>128</v>
      </c>
      <c r="E89" s="91">
        <v>1462.3</v>
      </c>
    </row>
    <row r="90" ht="18.95" customHeight="1" spans="1:5">
      <c r="A90" s="88" t="s">
        <v>11</v>
      </c>
      <c r="B90" s="89" t="s">
        <v>129</v>
      </c>
      <c r="C90" s="89" t="s">
        <v>9</v>
      </c>
      <c r="D90" s="90" t="s">
        <v>130</v>
      </c>
      <c r="E90" s="91">
        <v>462.69</v>
      </c>
    </row>
    <row r="91" ht="18.95" customHeight="1" spans="1:5">
      <c r="A91" s="88" t="s">
        <v>11</v>
      </c>
      <c r="B91" s="89" t="s">
        <v>129</v>
      </c>
      <c r="C91" s="89" t="s">
        <v>14</v>
      </c>
      <c r="D91" s="90" t="s">
        <v>131</v>
      </c>
      <c r="E91" s="91">
        <v>375</v>
      </c>
    </row>
    <row r="92" ht="18.95" customHeight="1" spans="1:5">
      <c r="A92" s="88" t="s">
        <v>11</v>
      </c>
      <c r="B92" s="89" t="s">
        <v>129</v>
      </c>
      <c r="C92" s="89" t="s">
        <v>33</v>
      </c>
      <c r="D92" s="90" t="s">
        <v>132</v>
      </c>
      <c r="E92" s="91">
        <v>106</v>
      </c>
    </row>
    <row r="93" ht="18.95" customHeight="1" spans="1:5">
      <c r="A93" s="88" t="s">
        <v>11</v>
      </c>
      <c r="B93" s="89" t="s">
        <v>129</v>
      </c>
      <c r="C93" s="89" t="s">
        <v>26</v>
      </c>
      <c r="D93" s="90" t="s">
        <v>133</v>
      </c>
      <c r="E93" s="91">
        <v>518.61</v>
      </c>
    </row>
    <row r="94" ht="18.95" customHeight="1" spans="1:5">
      <c r="A94" s="88"/>
      <c r="B94" s="89" t="s">
        <v>134</v>
      </c>
      <c r="C94" s="89"/>
      <c r="D94" s="90" t="s">
        <v>135</v>
      </c>
      <c r="E94" s="91">
        <v>373.28</v>
      </c>
    </row>
    <row r="95" ht="18.95" customHeight="1" spans="1:5">
      <c r="A95" s="88" t="s">
        <v>11</v>
      </c>
      <c r="B95" s="89" t="s">
        <v>136</v>
      </c>
      <c r="C95" s="89" t="s">
        <v>9</v>
      </c>
      <c r="D95" s="90" t="s">
        <v>137</v>
      </c>
      <c r="E95" s="91">
        <v>270.14</v>
      </c>
    </row>
    <row r="96" ht="18.95" customHeight="1" spans="1:5">
      <c r="A96" s="88" t="s">
        <v>11</v>
      </c>
      <c r="B96" s="89" t="s">
        <v>136</v>
      </c>
      <c r="C96" s="89" t="s">
        <v>14</v>
      </c>
      <c r="D96" s="90" t="s">
        <v>138</v>
      </c>
      <c r="E96" s="91">
        <v>32.4</v>
      </c>
    </row>
    <row r="97" ht="18.95" customHeight="1" spans="1:5">
      <c r="A97" s="88" t="s">
        <v>11</v>
      </c>
      <c r="B97" s="89" t="s">
        <v>136</v>
      </c>
      <c r="C97" s="89" t="s">
        <v>26</v>
      </c>
      <c r="D97" s="90" t="s">
        <v>139</v>
      </c>
      <c r="E97" s="91">
        <v>70.74</v>
      </c>
    </row>
    <row r="98" ht="18.95" customHeight="1" spans="1:5">
      <c r="A98" s="88"/>
      <c r="B98" s="89" t="s">
        <v>140</v>
      </c>
      <c r="C98" s="89"/>
      <c r="D98" s="90" t="s">
        <v>141</v>
      </c>
      <c r="E98" s="91">
        <v>344.55</v>
      </c>
    </row>
    <row r="99" ht="18.95" customHeight="1" spans="1:5">
      <c r="A99" s="88" t="s">
        <v>11</v>
      </c>
      <c r="B99" s="89" t="s">
        <v>142</v>
      </c>
      <c r="C99" s="89" t="s">
        <v>9</v>
      </c>
      <c r="D99" s="90" t="s">
        <v>143</v>
      </c>
      <c r="E99" s="91">
        <v>195.05</v>
      </c>
    </row>
    <row r="100" ht="18.95" customHeight="1" spans="1:5">
      <c r="A100" s="88" t="s">
        <v>11</v>
      </c>
      <c r="B100" s="89" t="s">
        <v>142</v>
      </c>
      <c r="C100" s="89" t="s">
        <v>14</v>
      </c>
      <c r="D100" s="90" t="s">
        <v>144</v>
      </c>
      <c r="E100" s="91">
        <v>0</v>
      </c>
    </row>
    <row r="101" ht="18.95" customHeight="1" spans="1:5">
      <c r="A101" s="88" t="s">
        <v>11</v>
      </c>
      <c r="B101" s="89" t="s">
        <v>142</v>
      </c>
      <c r="C101" s="89" t="s">
        <v>26</v>
      </c>
      <c r="D101" s="90" t="s">
        <v>145</v>
      </c>
      <c r="E101" s="91">
        <v>149.5</v>
      </c>
    </row>
    <row r="102" ht="18.95" customHeight="1" spans="1:5">
      <c r="A102" s="88"/>
      <c r="B102" s="89" t="s">
        <v>146</v>
      </c>
      <c r="C102" s="89"/>
      <c r="D102" s="90" t="s">
        <v>147</v>
      </c>
      <c r="E102" s="91">
        <v>182.77</v>
      </c>
    </row>
    <row r="103" ht="18.95" customHeight="1" spans="1:5">
      <c r="A103" s="88" t="s">
        <v>11</v>
      </c>
      <c r="B103" s="89" t="s">
        <v>148</v>
      </c>
      <c r="C103" s="89" t="s">
        <v>9</v>
      </c>
      <c r="D103" s="90" t="s">
        <v>149</v>
      </c>
      <c r="E103" s="91">
        <v>144.77</v>
      </c>
    </row>
    <row r="104" ht="18.95" customHeight="1" spans="1:5">
      <c r="A104" s="88" t="s">
        <v>11</v>
      </c>
      <c r="B104" s="89" t="s">
        <v>148</v>
      </c>
      <c r="C104" s="89" t="s">
        <v>14</v>
      </c>
      <c r="D104" s="90" t="s">
        <v>150</v>
      </c>
      <c r="E104" s="91">
        <v>30.2</v>
      </c>
    </row>
    <row r="105" ht="18.95" customHeight="1" spans="1:5">
      <c r="A105" s="88" t="s">
        <v>11</v>
      </c>
      <c r="B105" s="89" t="s">
        <v>148</v>
      </c>
      <c r="C105" s="89" t="s">
        <v>26</v>
      </c>
      <c r="D105" s="90" t="s">
        <v>151</v>
      </c>
      <c r="E105" s="91">
        <v>7.8</v>
      </c>
    </row>
    <row r="106" ht="18.95" customHeight="1" spans="1:5">
      <c r="A106" s="88"/>
      <c r="B106" s="89" t="s">
        <v>152</v>
      </c>
      <c r="C106" s="89"/>
      <c r="D106" s="90" t="s">
        <v>153</v>
      </c>
      <c r="E106" s="91">
        <v>1586.47</v>
      </c>
    </row>
    <row r="107" ht="18.95" customHeight="1" spans="1:5">
      <c r="A107" s="88" t="s">
        <v>11</v>
      </c>
      <c r="B107" s="89" t="s">
        <v>154</v>
      </c>
      <c r="C107" s="89" t="s">
        <v>9</v>
      </c>
      <c r="D107" s="90" t="s">
        <v>155</v>
      </c>
      <c r="E107" s="91">
        <v>1465.8</v>
      </c>
    </row>
    <row r="108" ht="18.95" customHeight="1" spans="1:5">
      <c r="A108" s="88" t="s">
        <v>11</v>
      </c>
      <c r="B108" s="89" t="s">
        <v>154</v>
      </c>
      <c r="C108" s="89" t="s">
        <v>14</v>
      </c>
      <c r="D108" s="90" t="s">
        <v>156</v>
      </c>
      <c r="E108" s="91">
        <v>51</v>
      </c>
    </row>
    <row r="109" ht="18.95" customHeight="1" spans="1:5">
      <c r="A109" s="88" t="s">
        <v>11</v>
      </c>
      <c r="B109" s="89" t="s">
        <v>154</v>
      </c>
      <c r="C109" s="89" t="s">
        <v>16</v>
      </c>
      <c r="D109" s="90" t="s">
        <v>157</v>
      </c>
      <c r="E109" s="91">
        <v>30</v>
      </c>
    </row>
    <row r="110" ht="18.95" customHeight="1" spans="1:5">
      <c r="A110" s="88" t="s">
        <v>11</v>
      </c>
      <c r="B110" s="89" t="s">
        <v>154</v>
      </c>
      <c r="C110" s="89" t="s">
        <v>22</v>
      </c>
      <c r="D110" s="90" t="s">
        <v>158</v>
      </c>
      <c r="E110" s="91">
        <v>8</v>
      </c>
    </row>
    <row r="111" ht="18.95" customHeight="1" spans="1:5">
      <c r="A111" s="88" t="s">
        <v>11</v>
      </c>
      <c r="B111" s="89" t="s">
        <v>154</v>
      </c>
      <c r="C111" s="89" t="s">
        <v>73</v>
      </c>
      <c r="D111" s="90" t="s">
        <v>159</v>
      </c>
      <c r="E111" s="91">
        <v>2</v>
      </c>
    </row>
    <row r="112" ht="18.95" customHeight="1" spans="1:5">
      <c r="A112" s="88" t="s">
        <v>11</v>
      </c>
      <c r="B112" s="89" t="s">
        <v>154</v>
      </c>
      <c r="C112" s="89" t="s">
        <v>160</v>
      </c>
      <c r="D112" s="90" t="s">
        <v>161</v>
      </c>
      <c r="E112" s="91">
        <v>10</v>
      </c>
    </row>
    <row r="113" ht="18.95" customHeight="1" spans="1:5">
      <c r="A113" s="88" t="s">
        <v>11</v>
      </c>
      <c r="B113" s="89" t="s">
        <v>154</v>
      </c>
      <c r="C113" s="89" t="s">
        <v>26</v>
      </c>
      <c r="D113" s="90" t="s">
        <v>162</v>
      </c>
      <c r="E113" s="91">
        <v>19.67</v>
      </c>
    </row>
    <row r="114" ht="18.95" customHeight="1" spans="1:5">
      <c r="A114" s="88"/>
      <c r="B114" s="89" t="s">
        <v>26</v>
      </c>
      <c r="C114" s="89"/>
      <c r="D114" s="90" t="s">
        <v>163</v>
      </c>
      <c r="E114" s="91">
        <v>8159</v>
      </c>
    </row>
    <row r="115" ht="18.95" customHeight="1" spans="1:5">
      <c r="A115" s="88" t="s">
        <v>11</v>
      </c>
      <c r="B115" s="89" t="s">
        <v>164</v>
      </c>
      <c r="C115" s="89" t="s">
        <v>26</v>
      </c>
      <c r="D115" s="90" t="s">
        <v>165</v>
      </c>
      <c r="E115" s="91">
        <v>8159</v>
      </c>
    </row>
    <row r="116" ht="18.95" customHeight="1" spans="1:5">
      <c r="A116" s="88" t="s">
        <v>166</v>
      </c>
      <c r="B116" s="89"/>
      <c r="C116" s="89"/>
      <c r="D116" s="90" t="s">
        <v>167</v>
      </c>
      <c r="E116" s="91">
        <v>148.35</v>
      </c>
    </row>
    <row r="117" ht="18.95" customHeight="1" spans="1:5">
      <c r="A117" s="88"/>
      <c r="B117" s="89" t="s">
        <v>18</v>
      </c>
      <c r="C117" s="89"/>
      <c r="D117" s="90" t="s">
        <v>168</v>
      </c>
      <c r="E117" s="91">
        <v>121.35</v>
      </c>
    </row>
    <row r="118" ht="18.95" customHeight="1" spans="1:5">
      <c r="A118" s="88" t="s">
        <v>169</v>
      </c>
      <c r="B118" s="89" t="s">
        <v>61</v>
      </c>
      <c r="C118" s="89" t="s">
        <v>9</v>
      </c>
      <c r="D118" s="90" t="s">
        <v>170</v>
      </c>
      <c r="E118" s="91">
        <v>73.95</v>
      </c>
    </row>
    <row r="119" ht="18.95" customHeight="1" spans="1:5">
      <c r="A119" s="88" t="s">
        <v>169</v>
      </c>
      <c r="B119" s="89" t="s">
        <v>61</v>
      </c>
      <c r="C119" s="89" t="s">
        <v>33</v>
      </c>
      <c r="D119" s="90" t="s">
        <v>171</v>
      </c>
      <c r="E119" s="91">
        <v>10</v>
      </c>
    </row>
    <row r="120" ht="18.95" customHeight="1" spans="1:5">
      <c r="A120" s="88" t="s">
        <v>169</v>
      </c>
      <c r="B120" s="89" t="s">
        <v>61</v>
      </c>
      <c r="C120" s="89" t="s">
        <v>20</v>
      </c>
      <c r="D120" s="90" t="s">
        <v>172</v>
      </c>
      <c r="E120" s="91">
        <v>26.4</v>
      </c>
    </row>
    <row r="121" ht="18.95" customHeight="1" spans="1:5">
      <c r="A121" s="88" t="s">
        <v>169</v>
      </c>
      <c r="B121" s="89" t="s">
        <v>61</v>
      </c>
      <c r="C121" s="89" t="s">
        <v>26</v>
      </c>
      <c r="D121" s="90" t="s">
        <v>173</v>
      </c>
      <c r="E121" s="91">
        <v>11</v>
      </c>
    </row>
    <row r="122" ht="18.95" customHeight="1" spans="1:5">
      <c r="A122" s="88"/>
      <c r="B122" s="89" t="s">
        <v>26</v>
      </c>
      <c r="C122" s="89"/>
      <c r="D122" s="90" t="s">
        <v>174</v>
      </c>
      <c r="E122" s="91">
        <v>27</v>
      </c>
    </row>
    <row r="123" ht="18.95" customHeight="1" spans="1:5">
      <c r="A123" s="88" t="s">
        <v>169</v>
      </c>
      <c r="B123" s="89" t="s">
        <v>164</v>
      </c>
      <c r="C123" s="89" t="s">
        <v>26</v>
      </c>
      <c r="D123" s="90" t="s">
        <v>175</v>
      </c>
      <c r="E123" s="91">
        <v>27</v>
      </c>
    </row>
    <row r="124" ht="18.95" customHeight="1" spans="1:5">
      <c r="A124" s="88" t="s">
        <v>176</v>
      </c>
      <c r="B124" s="89"/>
      <c r="C124" s="89"/>
      <c r="D124" s="90" t="s">
        <v>177</v>
      </c>
      <c r="E124" s="91">
        <v>1042.3</v>
      </c>
    </row>
    <row r="125" ht="18.95" customHeight="1" spans="1:5">
      <c r="A125" s="88"/>
      <c r="B125" s="89" t="s">
        <v>9</v>
      </c>
      <c r="C125" s="89"/>
      <c r="D125" s="90" t="s">
        <v>178</v>
      </c>
      <c r="E125" s="91">
        <v>32.8</v>
      </c>
    </row>
    <row r="126" ht="18.95" customHeight="1" spans="1:5">
      <c r="A126" s="88" t="s">
        <v>179</v>
      </c>
      <c r="B126" s="89" t="s">
        <v>12</v>
      </c>
      <c r="C126" s="89" t="s">
        <v>26</v>
      </c>
      <c r="D126" s="90" t="s">
        <v>180</v>
      </c>
      <c r="E126" s="91">
        <v>32.8</v>
      </c>
    </row>
    <row r="127" ht="18.95" customHeight="1" spans="1:5">
      <c r="A127" s="88"/>
      <c r="B127" s="89" t="s">
        <v>14</v>
      </c>
      <c r="C127" s="89"/>
      <c r="D127" s="90" t="s">
        <v>181</v>
      </c>
      <c r="E127" s="91">
        <v>539</v>
      </c>
    </row>
    <row r="128" ht="18.95" customHeight="1" spans="1:5">
      <c r="A128" s="88" t="s">
        <v>179</v>
      </c>
      <c r="B128" s="89" t="s">
        <v>29</v>
      </c>
      <c r="C128" s="89" t="s">
        <v>26</v>
      </c>
      <c r="D128" s="90" t="s">
        <v>182</v>
      </c>
      <c r="E128" s="91">
        <v>539</v>
      </c>
    </row>
    <row r="129" ht="18.95" customHeight="1" spans="1:5">
      <c r="A129" s="88"/>
      <c r="B129" s="89" t="s">
        <v>18</v>
      </c>
      <c r="C129" s="89"/>
      <c r="D129" s="90" t="s">
        <v>183</v>
      </c>
      <c r="E129" s="91">
        <v>470.5</v>
      </c>
    </row>
    <row r="130" ht="18.95" customHeight="1" spans="1:5">
      <c r="A130" s="88" t="s">
        <v>179</v>
      </c>
      <c r="B130" s="89" t="s">
        <v>61</v>
      </c>
      <c r="C130" s="89" t="s">
        <v>9</v>
      </c>
      <c r="D130" s="90" t="s">
        <v>184</v>
      </c>
      <c r="E130" s="91">
        <v>378.5</v>
      </c>
    </row>
    <row r="131" ht="18.95" customHeight="1" spans="1:5">
      <c r="A131" s="88" t="s">
        <v>179</v>
      </c>
      <c r="B131" s="89" t="s">
        <v>61</v>
      </c>
      <c r="C131" s="89" t="s">
        <v>16</v>
      </c>
      <c r="D131" s="90" t="s">
        <v>185</v>
      </c>
      <c r="E131" s="91">
        <v>12</v>
      </c>
    </row>
    <row r="132" ht="18.95" customHeight="1" spans="1:5">
      <c r="A132" s="88" t="s">
        <v>179</v>
      </c>
      <c r="B132" s="89" t="s">
        <v>61</v>
      </c>
      <c r="C132" s="89" t="s">
        <v>33</v>
      </c>
      <c r="D132" s="90" t="s">
        <v>186</v>
      </c>
      <c r="E132" s="91">
        <v>14</v>
      </c>
    </row>
    <row r="133" ht="18.95" customHeight="1" spans="1:5">
      <c r="A133" s="88" t="s">
        <v>179</v>
      </c>
      <c r="B133" s="89" t="s">
        <v>61</v>
      </c>
      <c r="C133" s="89" t="s">
        <v>20</v>
      </c>
      <c r="D133" s="90" t="s">
        <v>187</v>
      </c>
      <c r="E133" s="91">
        <v>11</v>
      </c>
    </row>
    <row r="134" ht="18.95" customHeight="1" spans="1:5">
      <c r="A134" s="88" t="s">
        <v>179</v>
      </c>
      <c r="B134" s="89" t="s">
        <v>61</v>
      </c>
      <c r="C134" s="89" t="s">
        <v>73</v>
      </c>
      <c r="D134" s="90" t="s">
        <v>188</v>
      </c>
      <c r="E134" s="91">
        <v>40</v>
      </c>
    </row>
    <row r="135" ht="18.95" customHeight="1" spans="1:5">
      <c r="A135" s="88" t="s">
        <v>179</v>
      </c>
      <c r="B135" s="89" t="s">
        <v>61</v>
      </c>
      <c r="C135" s="89" t="s">
        <v>160</v>
      </c>
      <c r="D135" s="90" t="s">
        <v>189</v>
      </c>
      <c r="E135" s="91">
        <v>13</v>
      </c>
    </row>
    <row r="136" ht="18.95" customHeight="1" spans="1:5">
      <c r="A136" s="88" t="s">
        <v>179</v>
      </c>
      <c r="B136" s="89" t="s">
        <v>61</v>
      </c>
      <c r="C136" s="89" t="s">
        <v>26</v>
      </c>
      <c r="D136" s="90" t="s">
        <v>190</v>
      </c>
      <c r="E136" s="91">
        <v>2</v>
      </c>
    </row>
    <row r="137" ht="18.95" customHeight="1" spans="1:5">
      <c r="A137" s="88" t="s">
        <v>191</v>
      </c>
      <c r="B137" s="89"/>
      <c r="C137" s="89"/>
      <c r="D137" s="90" t="s">
        <v>192</v>
      </c>
      <c r="E137" s="91">
        <v>25347.61</v>
      </c>
    </row>
    <row r="138" ht="18.95" customHeight="1" spans="1:5">
      <c r="A138" s="88"/>
      <c r="B138" s="89" t="s">
        <v>9</v>
      </c>
      <c r="C138" s="89"/>
      <c r="D138" s="90" t="s">
        <v>193</v>
      </c>
      <c r="E138" s="91">
        <v>1532.42</v>
      </c>
    </row>
    <row r="139" ht="18.95" customHeight="1" spans="1:5">
      <c r="A139" s="88" t="s">
        <v>194</v>
      </c>
      <c r="B139" s="89" t="s">
        <v>12</v>
      </c>
      <c r="C139" s="89" t="s">
        <v>9</v>
      </c>
      <c r="D139" s="90" t="s">
        <v>195</v>
      </c>
      <c r="E139" s="91">
        <v>117.37</v>
      </c>
    </row>
    <row r="140" ht="18.95" customHeight="1" spans="1:5">
      <c r="A140" s="88" t="s">
        <v>194</v>
      </c>
      <c r="B140" s="89" t="s">
        <v>12</v>
      </c>
      <c r="C140" s="89" t="s">
        <v>26</v>
      </c>
      <c r="D140" s="90" t="s">
        <v>196</v>
      </c>
      <c r="E140" s="91">
        <v>1415.05</v>
      </c>
    </row>
    <row r="141" ht="18.95" customHeight="1" spans="1:5">
      <c r="A141" s="88"/>
      <c r="B141" s="89" t="s">
        <v>14</v>
      </c>
      <c r="C141" s="89"/>
      <c r="D141" s="90" t="s">
        <v>197</v>
      </c>
      <c r="E141" s="91">
        <v>21040.13</v>
      </c>
    </row>
    <row r="142" ht="18.95" customHeight="1" spans="1:5">
      <c r="A142" s="88" t="s">
        <v>194</v>
      </c>
      <c r="B142" s="89" t="s">
        <v>29</v>
      </c>
      <c r="C142" s="89" t="s">
        <v>9</v>
      </c>
      <c r="D142" s="90" t="s">
        <v>198</v>
      </c>
      <c r="E142" s="91">
        <v>434.46</v>
      </c>
    </row>
    <row r="143" ht="18.95" customHeight="1" spans="1:5">
      <c r="A143" s="88" t="s">
        <v>194</v>
      </c>
      <c r="B143" s="89" t="s">
        <v>29</v>
      </c>
      <c r="C143" s="89" t="s">
        <v>14</v>
      </c>
      <c r="D143" s="90" t="s">
        <v>199</v>
      </c>
      <c r="E143" s="91">
        <v>12077.03</v>
      </c>
    </row>
    <row r="144" ht="18.95" customHeight="1" spans="1:5">
      <c r="A144" s="88" t="s">
        <v>194</v>
      </c>
      <c r="B144" s="89" t="s">
        <v>29</v>
      </c>
      <c r="C144" s="89" t="s">
        <v>36</v>
      </c>
      <c r="D144" s="90" t="s">
        <v>200</v>
      </c>
      <c r="E144" s="91">
        <v>4249</v>
      </c>
    </row>
    <row r="145" ht="18.95" customHeight="1" spans="1:5">
      <c r="A145" s="88" t="s">
        <v>194</v>
      </c>
      <c r="B145" s="89" t="s">
        <v>29</v>
      </c>
      <c r="C145" s="89" t="s">
        <v>16</v>
      </c>
      <c r="D145" s="90" t="s">
        <v>201</v>
      </c>
      <c r="E145" s="91">
        <v>3017.64</v>
      </c>
    </row>
    <row r="146" ht="18.95" customHeight="1" spans="1:5">
      <c r="A146" s="88" t="s">
        <v>194</v>
      </c>
      <c r="B146" s="89" t="s">
        <v>29</v>
      </c>
      <c r="C146" s="89" t="s">
        <v>26</v>
      </c>
      <c r="D146" s="90" t="s">
        <v>202</v>
      </c>
      <c r="E146" s="91">
        <v>1262</v>
      </c>
    </row>
    <row r="147" ht="18.95" customHeight="1" spans="1:5">
      <c r="A147" s="88"/>
      <c r="B147" s="89" t="s">
        <v>36</v>
      </c>
      <c r="C147" s="89"/>
      <c r="D147" s="90" t="s">
        <v>203</v>
      </c>
      <c r="E147" s="91">
        <v>785.06</v>
      </c>
    </row>
    <row r="148" ht="18.95" customHeight="1" spans="1:5">
      <c r="A148" s="88" t="s">
        <v>194</v>
      </c>
      <c r="B148" s="89" t="s">
        <v>38</v>
      </c>
      <c r="C148" s="89" t="s">
        <v>14</v>
      </c>
      <c r="D148" s="90" t="s">
        <v>204</v>
      </c>
      <c r="E148" s="91">
        <v>785.06</v>
      </c>
    </row>
    <row r="149" ht="18.95" customHeight="1" spans="1:5">
      <c r="A149" s="88"/>
      <c r="B149" s="89" t="s">
        <v>16</v>
      </c>
      <c r="C149" s="89"/>
      <c r="D149" s="90" t="s">
        <v>205</v>
      </c>
      <c r="E149" s="91">
        <v>3</v>
      </c>
    </row>
    <row r="150" ht="18.95" customHeight="1" spans="1:5">
      <c r="A150" s="88" t="s">
        <v>194</v>
      </c>
      <c r="B150" s="89" t="s">
        <v>49</v>
      </c>
      <c r="C150" s="89" t="s">
        <v>16</v>
      </c>
      <c r="D150" s="90" t="s">
        <v>206</v>
      </c>
      <c r="E150" s="91">
        <v>3</v>
      </c>
    </row>
    <row r="151" ht="18.95" customHeight="1" spans="1:5">
      <c r="A151" s="88"/>
      <c r="B151" s="89" t="s">
        <v>22</v>
      </c>
      <c r="C151" s="89"/>
      <c r="D151" s="90" t="s">
        <v>207</v>
      </c>
      <c r="E151" s="91">
        <v>310</v>
      </c>
    </row>
    <row r="152" ht="18.95" customHeight="1" spans="1:5">
      <c r="A152" s="88" t="s">
        <v>194</v>
      </c>
      <c r="B152" s="89" t="s">
        <v>77</v>
      </c>
      <c r="C152" s="89" t="s">
        <v>9</v>
      </c>
      <c r="D152" s="90" t="s">
        <v>208</v>
      </c>
      <c r="E152" s="91">
        <v>310</v>
      </c>
    </row>
    <row r="153" ht="18.95" customHeight="1" spans="1:5">
      <c r="A153" s="88"/>
      <c r="B153" s="89" t="s">
        <v>24</v>
      </c>
      <c r="C153" s="89"/>
      <c r="D153" s="90" t="s">
        <v>209</v>
      </c>
      <c r="E153" s="91">
        <v>1677</v>
      </c>
    </row>
    <row r="154" ht="18.95" customHeight="1" spans="1:5">
      <c r="A154" s="88" t="s">
        <v>194</v>
      </c>
      <c r="B154" s="89" t="s">
        <v>210</v>
      </c>
      <c r="C154" s="89" t="s">
        <v>26</v>
      </c>
      <c r="D154" s="90" t="s">
        <v>211</v>
      </c>
      <c r="E154" s="91">
        <v>1677</v>
      </c>
    </row>
    <row r="155" ht="18.95" customHeight="1" spans="1:5">
      <c r="A155" s="88" t="s">
        <v>212</v>
      </c>
      <c r="B155" s="89"/>
      <c r="C155" s="89"/>
      <c r="D155" s="90" t="s">
        <v>213</v>
      </c>
      <c r="E155" s="91">
        <v>176.32</v>
      </c>
    </row>
    <row r="156" ht="18.95" customHeight="1" spans="1:5">
      <c r="A156" s="88"/>
      <c r="B156" s="89" t="s">
        <v>9</v>
      </c>
      <c r="C156" s="89"/>
      <c r="D156" s="90" t="s">
        <v>214</v>
      </c>
      <c r="E156" s="91">
        <v>100.32</v>
      </c>
    </row>
    <row r="157" ht="18.95" customHeight="1" spans="1:5">
      <c r="A157" s="88" t="s">
        <v>215</v>
      </c>
      <c r="B157" s="89" t="s">
        <v>12</v>
      </c>
      <c r="C157" s="89" t="s">
        <v>9</v>
      </c>
      <c r="D157" s="90" t="s">
        <v>216</v>
      </c>
      <c r="E157" s="91">
        <v>100.32</v>
      </c>
    </row>
    <row r="158" ht="18.95" customHeight="1" spans="1:5">
      <c r="A158" s="88"/>
      <c r="B158" s="89" t="s">
        <v>16</v>
      </c>
      <c r="C158" s="89"/>
      <c r="D158" s="90" t="s">
        <v>217</v>
      </c>
      <c r="E158" s="91">
        <v>76</v>
      </c>
    </row>
    <row r="159" ht="18.95" customHeight="1" spans="1:5">
      <c r="A159" s="88" t="s">
        <v>215</v>
      </c>
      <c r="B159" s="89" t="s">
        <v>49</v>
      </c>
      <c r="C159" s="89" t="s">
        <v>16</v>
      </c>
      <c r="D159" s="90" t="s">
        <v>218</v>
      </c>
      <c r="E159" s="91">
        <v>8</v>
      </c>
    </row>
    <row r="160" ht="18.95" customHeight="1" spans="1:5">
      <c r="A160" s="88" t="s">
        <v>215</v>
      </c>
      <c r="B160" s="89" t="s">
        <v>49</v>
      </c>
      <c r="C160" s="89" t="s">
        <v>26</v>
      </c>
      <c r="D160" s="90" t="s">
        <v>219</v>
      </c>
      <c r="E160" s="91">
        <v>68</v>
      </c>
    </row>
    <row r="161" ht="18.95" customHeight="1" spans="1:5">
      <c r="A161" s="88" t="s">
        <v>220</v>
      </c>
      <c r="B161" s="89"/>
      <c r="C161" s="89"/>
      <c r="D161" s="90" t="s">
        <v>221</v>
      </c>
      <c r="E161" s="91">
        <v>1833.05</v>
      </c>
    </row>
    <row r="162" ht="18.95" customHeight="1" spans="1:5">
      <c r="A162" s="88"/>
      <c r="B162" s="89" t="s">
        <v>9</v>
      </c>
      <c r="C162" s="89"/>
      <c r="D162" s="90" t="s">
        <v>222</v>
      </c>
      <c r="E162" s="91">
        <v>1540.24</v>
      </c>
    </row>
    <row r="163" ht="18.95" customHeight="1" spans="1:5">
      <c r="A163" s="88" t="s">
        <v>223</v>
      </c>
      <c r="B163" s="89" t="s">
        <v>12</v>
      </c>
      <c r="C163" s="89" t="s">
        <v>9</v>
      </c>
      <c r="D163" s="90" t="s">
        <v>224</v>
      </c>
      <c r="E163" s="91">
        <v>182.77</v>
      </c>
    </row>
    <row r="164" ht="18.95" customHeight="1" spans="1:5">
      <c r="A164" s="88" t="s">
        <v>223</v>
      </c>
      <c r="B164" s="89" t="s">
        <v>12</v>
      </c>
      <c r="C164" s="89" t="s">
        <v>16</v>
      </c>
      <c r="D164" s="90" t="s">
        <v>225</v>
      </c>
      <c r="E164" s="91">
        <v>93.62</v>
      </c>
    </row>
    <row r="165" ht="18.95" customHeight="1" spans="1:5">
      <c r="A165" s="88" t="s">
        <v>223</v>
      </c>
      <c r="B165" s="89" t="s">
        <v>12</v>
      </c>
      <c r="C165" s="89" t="s">
        <v>18</v>
      </c>
      <c r="D165" s="90" t="s">
        <v>226</v>
      </c>
      <c r="E165" s="91">
        <v>10</v>
      </c>
    </row>
    <row r="166" ht="18.95" customHeight="1" spans="1:5">
      <c r="A166" s="88" t="s">
        <v>223</v>
      </c>
      <c r="B166" s="89" t="s">
        <v>12</v>
      </c>
      <c r="C166" s="89" t="s">
        <v>20</v>
      </c>
      <c r="D166" s="90" t="s">
        <v>227</v>
      </c>
      <c r="E166" s="91">
        <v>181.1</v>
      </c>
    </row>
    <row r="167" ht="18.95" customHeight="1" spans="1:5">
      <c r="A167" s="88" t="s">
        <v>223</v>
      </c>
      <c r="B167" s="89" t="s">
        <v>12</v>
      </c>
      <c r="C167" s="89" t="s">
        <v>22</v>
      </c>
      <c r="D167" s="90" t="s">
        <v>228</v>
      </c>
      <c r="E167" s="91">
        <v>7</v>
      </c>
    </row>
    <row r="168" ht="18.95" customHeight="1" spans="1:5">
      <c r="A168" s="88" t="s">
        <v>223</v>
      </c>
      <c r="B168" s="89" t="s">
        <v>12</v>
      </c>
      <c r="C168" s="89" t="s">
        <v>24</v>
      </c>
      <c r="D168" s="90" t="s">
        <v>229</v>
      </c>
      <c r="E168" s="91">
        <v>41.75</v>
      </c>
    </row>
    <row r="169" ht="18.95" customHeight="1" spans="1:5">
      <c r="A169" s="88" t="s">
        <v>223</v>
      </c>
      <c r="B169" s="89" t="s">
        <v>12</v>
      </c>
      <c r="C169" s="89" t="s">
        <v>160</v>
      </c>
      <c r="D169" s="90" t="s">
        <v>230</v>
      </c>
      <c r="E169" s="91">
        <v>4</v>
      </c>
    </row>
    <row r="170" ht="18.95" customHeight="1" spans="1:5">
      <c r="A170" s="88" t="s">
        <v>223</v>
      </c>
      <c r="B170" s="89" t="s">
        <v>12</v>
      </c>
      <c r="C170" s="89" t="s">
        <v>26</v>
      </c>
      <c r="D170" s="90" t="s">
        <v>231</v>
      </c>
      <c r="E170" s="91">
        <v>1020</v>
      </c>
    </row>
    <row r="171" ht="18.95" customHeight="1" spans="1:5">
      <c r="A171" s="88"/>
      <c r="B171" s="89" t="s">
        <v>14</v>
      </c>
      <c r="C171" s="89"/>
      <c r="D171" s="90" t="s">
        <v>232</v>
      </c>
      <c r="E171" s="91">
        <v>10</v>
      </c>
    </row>
    <row r="172" ht="18.95" customHeight="1" spans="1:5">
      <c r="A172" s="88" t="s">
        <v>223</v>
      </c>
      <c r="B172" s="89" t="s">
        <v>29</v>
      </c>
      <c r="C172" s="89" t="s">
        <v>16</v>
      </c>
      <c r="D172" s="90" t="s">
        <v>233</v>
      </c>
      <c r="E172" s="91">
        <v>10</v>
      </c>
    </row>
    <row r="173" ht="18.95" customHeight="1" spans="1:5">
      <c r="A173" s="88"/>
      <c r="B173" s="89" t="s">
        <v>36</v>
      </c>
      <c r="C173" s="89"/>
      <c r="D173" s="90" t="s">
        <v>234</v>
      </c>
      <c r="E173" s="91">
        <v>162.02</v>
      </c>
    </row>
    <row r="174" ht="18.95" customHeight="1" spans="1:5">
      <c r="A174" s="88" t="s">
        <v>223</v>
      </c>
      <c r="B174" s="89" t="s">
        <v>38</v>
      </c>
      <c r="C174" s="89" t="s">
        <v>9</v>
      </c>
      <c r="D174" s="90" t="s">
        <v>235</v>
      </c>
      <c r="E174" s="91">
        <v>137.02</v>
      </c>
    </row>
    <row r="175" ht="18.95" customHeight="1" spans="1:5">
      <c r="A175" s="88" t="s">
        <v>223</v>
      </c>
      <c r="B175" s="89" t="s">
        <v>38</v>
      </c>
      <c r="C175" s="89" t="s">
        <v>18</v>
      </c>
      <c r="D175" s="90" t="s">
        <v>236</v>
      </c>
      <c r="E175" s="91">
        <v>13</v>
      </c>
    </row>
    <row r="176" ht="18.95" customHeight="1" spans="1:5">
      <c r="A176" s="88" t="s">
        <v>223</v>
      </c>
      <c r="B176" s="89" t="s">
        <v>38</v>
      </c>
      <c r="C176" s="89" t="s">
        <v>22</v>
      </c>
      <c r="D176" s="90" t="s">
        <v>237</v>
      </c>
      <c r="E176" s="91">
        <v>12</v>
      </c>
    </row>
    <row r="177" ht="18.95" customHeight="1" spans="1:5">
      <c r="A177" s="88"/>
      <c r="B177" s="89" t="s">
        <v>18</v>
      </c>
      <c r="C177" s="89"/>
      <c r="D177" s="90" t="s">
        <v>238</v>
      </c>
      <c r="E177" s="91">
        <v>8</v>
      </c>
    </row>
    <row r="178" ht="18.95" customHeight="1" spans="1:5">
      <c r="A178" s="88" t="s">
        <v>223</v>
      </c>
      <c r="B178" s="89" t="s">
        <v>61</v>
      </c>
      <c r="C178" s="89" t="s">
        <v>20</v>
      </c>
      <c r="D178" s="90" t="s">
        <v>239</v>
      </c>
      <c r="E178" s="91">
        <v>8</v>
      </c>
    </row>
    <row r="179" ht="18.95" customHeight="1" spans="1:5">
      <c r="A179" s="88"/>
      <c r="B179" s="89" t="s">
        <v>22</v>
      </c>
      <c r="C179" s="89"/>
      <c r="D179" s="90" t="s">
        <v>240</v>
      </c>
      <c r="E179" s="91">
        <v>27.79</v>
      </c>
    </row>
    <row r="180" ht="18.95" customHeight="1" spans="1:5">
      <c r="A180" s="88" t="s">
        <v>223</v>
      </c>
      <c r="B180" s="89" t="s">
        <v>77</v>
      </c>
      <c r="C180" s="89" t="s">
        <v>22</v>
      </c>
      <c r="D180" s="90" t="s">
        <v>241</v>
      </c>
      <c r="E180" s="91">
        <v>15</v>
      </c>
    </row>
    <row r="181" ht="18.95" customHeight="1" spans="1:5">
      <c r="A181" s="88" t="s">
        <v>223</v>
      </c>
      <c r="B181" s="89" t="s">
        <v>77</v>
      </c>
      <c r="C181" s="89" t="s">
        <v>26</v>
      </c>
      <c r="D181" s="90" t="s">
        <v>242</v>
      </c>
      <c r="E181" s="91">
        <v>12.79</v>
      </c>
    </row>
    <row r="182" ht="18.95" customHeight="1" spans="1:5">
      <c r="A182" s="88"/>
      <c r="B182" s="89" t="s">
        <v>26</v>
      </c>
      <c r="C182" s="89"/>
      <c r="D182" s="90" t="s">
        <v>243</v>
      </c>
      <c r="E182" s="91">
        <v>85</v>
      </c>
    </row>
    <row r="183" ht="18.95" customHeight="1" spans="1:5">
      <c r="A183" s="88" t="s">
        <v>223</v>
      </c>
      <c r="B183" s="89" t="s">
        <v>164</v>
      </c>
      <c r="C183" s="89" t="s">
        <v>26</v>
      </c>
      <c r="D183" s="90" t="s">
        <v>244</v>
      </c>
      <c r="E183" s="91">
        <v>85</v>
      </c>
    </row>
    <row r="184" ht="18.95" customHeight="1" spans="1:5">
      <c r="A184" s="88" t="s">
        <v>245</v>
      </c>
      <c r="B184" s="89"/>
      <c r="C184" s="89"/>
      <c r="D184" s="90" t="s">
        <v>246</v>
      </c>
      <c r="E184" s="91">
        <v>40388.57</v>
      </c>
    </row>
    <row r="185" ht="18.95" customHeight="1" spans="1:5">
      <c r="A185" s="88"/>
      <c r="B185" s="89" t="s">
        <v>9</v>
      </c>
      <c r="C185" s="89"/>
      <c r="D185" s="90" t="s">
        <v>247</v>
      </c>
      <c r="E185" s="91">
        <v>995</v>
      </c>
    </row>
    <row r="186" ht="18.95" customHeight="1" spans="1:5">
      <c r="A186" s="88" t="s">
        <v>248</v>
      </c>
      <c r="B186" s="89" t="s">
        <v>12</v>
      </c>
      <c r="C186" s="89" t="s">
        <v>9</v>
      </c>
      <c r="D186" s="90" t="s">
        <v>249</v>
      </c>
      <c r="E186" s="91">
        <v>298.09</v>
      </c>
    </row>
    <row r="187" ht="18.95" customHeight="1" spans="1:5">
      <c r="A187" s="88" t="s">
        <v>248</v>
      </c>
      <c r="B187" s="89" t="s">
        <v>12</v>
      </c>
      <c r="C187" s="89" t="s">
        <v>14</v>
      </c>
      <c r="D187" s="90" t="s">
        <v>250</v>
      </c>
      <c r="E187" s="91">
        <v>103.6</v>
      </c>
    </row>
    <row r="188" ht="18.95" customHeight="1" spans="1:5">
      <c r="A188" s="88" t="s">
        <v>248</v>
      </c>
      <c r="B188" s="89" t="s">
        <v>12</v>
      </c>
      <c r="C188" s="89" t="s">
        <v>24</v>
      </c>
      <c r="D188" s="90" t="s">
        <v>251</v>
      </c>
      <c r="E188" s="91">
        <v>501.7</v>
      </c>
    </row>
    <row r="189" ht="18.95" customHeight="1" spans="1:5">
      <c r="A189" s="88" t="s">
        <v>248</v>
      </c>
      <c r="B189" s="89" t="s">
        <v>12</v>
      </c>
      <c r="C189" s="89" t="s">
        <v>26</v>
      </c>
      <c r="D189" s="90" t="s">
        <v>252</v>
      </c>
      <c r="E189" s="91">
        <v>91.61</v>
      </c>
    </row>
    <row r="190" ht="18.95" customHeight="1" spans="1:5">
      <c r="A190" s="88"/>
      <c r="B190" s="89" t="s">
        <v>14</v>
      </c>
      <c r="C190" s="89"/>
      <c r="D190" s="90" t="s">
        <v>253</v>
      </c>
      <c r="E190" s="91">
        <v>767.79</v>
      </c>
    </row>
    <row r="191" ht="18.95" customHeight="1" spans="1:5">
      <c r="A191" s="88" t="s">
        <v>248</v>
      </c>
      <c r="B191" s="89" t="s">
        <v>29</v>
      </c>
      <c r="C191" s="89" t="s">
        <v>9</v>
      </c>
      <c r="D191" s="90" t="s">
        <v>254</v>
      </c>
      <c r="E191" s="91">
        <v>170.01</v>
      </c>
    </row>
    <row r="192" ht="18.95" customHeight="1" spans="1:5">
      <c r="A192" s="88" t="s">
        <v>248</v>
      </c>
      <c r="B192" s="89" t="s">
        <v>29</v>
      </c>
      <c r="C192" s="89" t="s">
        <v>20</v>
      </c>
      <c r="D192" s="90" t="s">
        <v>255</v>
      </c>
      <c r="E192" s="91">
        <v>2</v>
      </c>
    </row>
    <row r="193" ht="18.95" customHeight="1" spans="1:5">
      <c r="A193" s="88" t="s">
        <v>248</v>
      </c>
      <c r="B193" s="89" t="s">
        <v>29</v>
      </c>
      <c r="C193" s="89" t="s">
        <v>22</v>
      </c>
      <c r="D193" s="90" t="s">
        <v>256</v>
      </c>
      <c r="E193" s="91">
        <v>595.78</v>
      </c>
    </row>
    <row r="194" ht="18.95" customHeight="1" spans="1:5">
      <c r="A194" s="88" t="s">
        <v>248</v>
      </c>
      <c r="B194" s="89" t="s">
        <v>29</v>
      </c>
      <c r="C194" s="89" t="s">
        <v>26</v>
      </c>
      <c r="D194" s="90" t="s">
        <v>257</v>
      </c>
      <c r="E194" s="91">
        <v>0</v>
      </c>
    </row>
    <row r="195" ht="18.95" customHeight="1" spans="1:5">
      <c r="A195" s="88"/>
      <c r="B195" s="89" t="s">
        <v>33</v>
      </c>
      <c r="C195" s="89"/>
      <c r="D195" s="90" t="s">
        <v>258</v>
      </c>
      <c r="E195" s="91">
        <v>32526.79</v>
      </c>
    </row>
    <row r="196" ht="18.95" customHeight="1" spans="1:5">
      <c r="A196" s="88" t="s">
        <v>248</v>
      </c>
      <c r="B196" s="89" t="s">
        <v>55</v>
      </c>
      <c r="C196" s="89" t="s">
        <v>9</v>
      </c>
      <c r="D196" s="90" t="s">
        <v>259</v>
      </c>
      <c r="E196" s="91">
        <v>0</v>
      </c>
    </row>
    <row r="197" ht="18.95" customHeight="1" spans="1:5">
      <c r="A197" s="88" t="s">
        <v>248</v>
      </c>
      <c r="B197" s="89" t="s">
        <v>55</v>
      </c>
      <c r="C197" s="89" t="s">
        <v>14</v>
      </c>
      <c r="D197" s="90" t="s">
        <v>260</v>
      </c>
      <c r="E197" s="91">
        <v>0</v>
      </c>
    </row>
    <row r="198" ht="18.95" customHeight="1" spans="1:5">
      <c r="A198" s="88" t="s">
        <v>248</v>
      </c>
      <c r="B198" s="89" t="s">
        <v>55</v>
      </c>
      <c r="C198" s="89" t="s">
        <v>33</v>
      </c>
      <c r="D198" s="90" t="s">
        <v>261</v>
      </c>
      <c r="E198" s="91">
        <v>6634.94</v>
      </c>
    </row>
    <row r="199" ht="18.95" customHeight="1" spans="1:5">
      <c r="A199" s="88" t="s">
        <v>248</v>
      </c>
      <c r="B199" s="89" t="s">
        <v>55</v>
      </c>
      <c r="C199" s="89" t="s">
        <v>18</v>
      </c>
      <c r="D199" s="90" t="s">
        <v>262</v>
      </c>
      <c r="E199" s="91">
        <v>347.77</v>
      </c>
    </row>
    <row r="200" ht="18.95" customHeight="1" spans="1:5">
      <c r="A200" s="88" t="s">
        <v>248</v>
      </c>
      <c r="B200" s="89" t="s">
        <v>55</v>
      </c>
      <c r="C200" s="89" t="s">
        <v>20</v>
      </c>
      <c r="D200" s="90" t="s">
        <v>263</v>
      </c>
      <c r="E200" s="91">
        <v>25532</v>
      </c>
    </row>
    <row r="201" ht="18.95" customHeight="1" spans="1:5">
      <c r="A201" s="88" t="s">
        <v>248</v>
      </c>
      <c r="B201" s="89" t="s">
        <v>55</v>
      </c>
      <c r="C201" s="89" t="s">
        <v>26</v>
      </c>
      <c r="D201" s="90" t="s">
        <v>264</v>
      </c>
      <c r="E201" s="91">
        <v>12.08</v>
      </c>
    </row>
    <row r="202" ht="18.95" customHeight="1" spans="1:5">
      <c r="A202" s="88"/>
      <c r="B202" s="89" t="s">
        <v>20</v>
      </c>
      <c r="C202" s="89"/>
      <c r="D202" s="90" t="s">
        <v>265</v>
      </c>
      <c r="E202" s="91">
        <v>328.64</v>
      </c>
    </row>
    <row r="203" ht="18.95" customHeight="1" spans="1:5">
      <c r="A203" s="88" t="s">
        <v>248</v>
      </c>
      <c r="B203" s="89" t="s">
        <v>72</v>
      </c>
      <c r="C203" s="89" t="s">
        <v>26</v>
      </c>
      <c r="D203" s="90" t="s">
        <v>266</v>
      </c>
      <c r="E203" s="91">
        <v>328.64</v>
      </c>
    </row>
    <row r="204" ht="18.95" customHeight="1" spans="1:5">
      <c r="A204" s="88"/>
      <c r="B204" s="89" t="s">
        <v>22</v>
      </c>
      <c r="C204" s="89"/>
      <c r="D204" s="90" t="s">
        <v>267</v>
      </c>
      <c r="E204" s="91">
        <v>1508.58</v>
      </c>
    </row>
    <row r="205" ht="18.95" customHeight="1" spans="1:5">
      <c r="A205" s="88" t="s">
        <v>248</v>
      </c>
      <c r="B205" s="89" t="s">
        <v>77</v>
      </c>
      <c r="C205" s="89" t="s">
        <v>9</v>
      </c>
      <c r="D205" s="90" t="s">
        <v>268</v>
      </c>
      <c r="E205" s="91">
        <v>1000</v>
      </c>
    </row>
    <row r="206" ht="18.95" customHeight="1" spans="1:5">
      <c r="A206" s="88" t="s">
        <v>248</v>
      </c>
      <c r="B206" s="89" t="s">
        <v>77</v>
      </c>
      <c r="C206" s="89" t="s">
        <v>14</v>
      </c>
      <c r="D206" s="90" t="s">
        <v>269</v>
      </c>
      <c r="E206" s="91">
        <v>62.72</v>
      </c>
    </row>
    <row r="207" ht="18.95" customHeight="1" spans="1:5">
      <c r="A207" s="88" t="s">
        <v>248</v>
      </c>
      <c r="B207" s="89" t="s">
        <v>77</v>
      </c>
      <c r="C207" s="89" t="s">
        <v>36</v>
      </c>
      <c r="D207" s="90" t="s">
        <v>270</v>
      </c>
      <c r="E207" s="91">
        <v>180</v>
      </c>
    </row>
    <row r="208" ht="18.95" customHeight="1" spans="1:5">
      <c r="A208" s="88" t="s">
        <v>248</v>
      </c>
      <c r="B208" s="89" t="s">
        <v>77</v>
      </c>
      <c r="C208" s="89" t="s">
        <v>33</v>
      </c>
      <c r="D208" s="90" t="s">
        <v>271</v>
      </c>
      <c r="E208" s="91">
        <v>223.86</v>
      </c>
    </row>
    <row r="209" ht="18.95" customHeight="1" spans="1:5">
      <c r="A209" s="88" t="s">
        <v>248</v>
      </c>
      <c r="B209" s="89" t="s">
        <v>77</v>
      </c>
      <c r="C209" s="89" t="s">
        <v>26</v>
      </c>
      <c r="D209" s="90" t="s">
        <v>272</v>
      </c>
      <c r="E209" s="91">
        <v>42</v>
      </c>
    </row>
    <row r="210" ht="18.95" customHeight="1" spans="1:5">
      <c r="A210" s="88"/>
      <c r="B210" s="89" t="s">
        <v>24</v>
      </c>
      <c r="C210" s="89"/>
      <c r="D210" s="90" t="s">
        <v>273</v>
      </c>
      <c r="E210" s="91">
        <v>145.2</v>
      </c>
    </row>
    <row r="211" ht="18.95" customHeight="1" spans="1:5">
      <c r="A211" s="88" t="s">
        <v>248</v>
      </c>
      <c r="B211" s="89" t="s">
        <v>210</v>
      </c>
      <c r="C211" s="89" t="s">
        <v>9</v>
      </c>
      <c r="D211" s="90" t="s">
        <v>274</v>
      </c>
      <c r="E211" s="91">
        <v>145.2</v>
      </c>
    </row>
    <row r="212" ht="18.95" customHeight="1" spans="1:5">
      <c r="A212" s="88"/>
      <c r="B212" s="89" t="s">
        <v>73</v>
      </c>
      <c r="C212" s="89"/>
      <c r="D212" s="90" t="s">
        <v>275</v>
      </c>
      <c r="E212" s="91">
        <v>369.31</v>
      </c>
    </row>
    <row r="213" ht="18.95" customHeight="1" spans="1:5">
      <c r="A213" s="88" t="s">
        <v>248</v>
      </c>
      <c r="B213" s="89" t="s">
        <v>276</v>
      </c>
      <c r="C213" s="89" t="s">
        <v>14</v>
      </c>
      <c r="D213" s="90" t="s">
        <v>277</v>
      </c>
      <c r="E213" s="91">
        <v>7.35</v>
      </c>
    </row>
    <row r="214" ht="18.95" customHeight="1" spans="1:5">
      <c r="A214" s="88" t="s">
        <v>248</v>
      </c>
      <c r="B214" s="89" t="s">
        <v>276</v>
      </c>
      <c r="C214" s="89" t="s">
        <v>16</v>
      </c>
      <c r="D214" s="90" t="s">
        <v>278</v>
      </c>
      <c r="E214" s="91">
        <v>2</v>
      </c>
    </row>
    <row r="215" ht="18.95" customHeight="1" spans="1:5">
      <c r="A215" s="88" t="s">
        <v>248</v>
      </c>
      <c r="B215" s="89" t="s">
        <v>276</v>
      </c>
      <c r="C215" s="89" t="s">
        <v>33</v>
      </c>
      <c r="D215" s="90" t="s">
        <v>279</v>
      </c>
      <c r="E215" s="91">
        <v>293.84</v>
      </c>
    </row>
    <row r="216" ht="18.95" customHeight="1" spans="1:5">
      <c r="A216" s="88" t="s">
        <v>248</v>
      </c>
      <c r="B216" s="89" t="s">
        <v>276</v>
      </c>
      <c r="C216" s="89" t="s">
        <v>26</v>
      </c>
      <c r="D216" s="90" t="s">
        <v>280</v>
      </c>
      <c r="E216" s="91">
        <v>66.12</v>
      </c>
    </row>
    <row r="217" ht="18.95" customHeight="1" spans="1:5">
      <c r="A217" s="88"/>
      <c r="B217" s="89" t="s">
        <v>82</v>
      </c>
      <c r="C217" s="89"/>
      <c r="D217" s="90" t="s">
        <v>281</v>
      </c>
      <c r="E217" s="91">
        <v>619.51</v>
      </c>
    </row>
    <row r="218" ht="18.95" customHeight="1" spans="1:5">
      <c r="A218" s="88" t="s">
        <v>248</v>
      </c>
      <c r="B218" s="89" t="s">
        <v>84</v>
      </c>
      <c r="C218" s="89" t="s">
        <v>9</v>
      </c>
      <c r="D218" s="90" t="s">
        <v>282</v>
      </c>
      <c r="E218" s="91">
        <v>121.85</v>
      </c>
    </row>
    <row r="219" ht="18.95" customHeight="1" spans="1:5">
      <c r="A219" s="88" t="s">
        <v>248</v>
      </c>
      <c r="B219" s="89" t="s">
        <v>84</v>
      </c>
      <c r="C219" s="89" t="s">
        <v>16</v>
      </c>
      <c r="D219" s="90" t="s">
        <v>283</v>
      </c>
      <c r="E219" s="91">
        <v>90</v>
      </c>
    </row>
    <row r="220" ht="18.95" customHeight="1" spans="1:5">
      <c r="A220" s="88" t="s">
        <v>248</v>
      </c>
      <c r="B220" s="89" t="s">
        <v>84</v>
      </c>
      <c r="C220" s="89" t="s">
        <v>33</v>
      </c>
      <c r="D220" s="90" t="s">
        <v>284</v>
      </c>
      <c r="E220" s="91">
        <v>90</v>
      </c>
    </row>
    <row r="221" ht="18.95" customHeight="1" spans="1:5">
      <c r="A221" s="88" t="s">
        <v>248</v>
      </c>
      <c r="B221" s="89" t="s">
        <v>84</v>
      </c>
      <c r="C221" s="89" t="s">
        <v>20</v>
      </c>
      <c r="D221" s="90" t="s">
        <v>285</v>
      </c>
      <c r="E221" s="91">
        <v>197.66</v>
      </c>
    </row>
    <row r="222" ht="18.95" customHeight="1" spans="1:5">
      <c r="A222" s="88" t="s">
        <v>248</v>
      </c>
      <c r="B222" s="89" t="s">
        <v>84</v>
      </c>
      <c r="C222" s="89" t="s">
        <v>26</v>
      </c>
      <c r="D222" s="90" t="s">
        <v>286</v>
      </c>
      <c r="E222" s="91">
        <v>120</v>
      </c>
    </row>
    <row r="223" ht="18.95" customHeight="1" spans="1:5">
      <c r="A223" s="88"/>
      <c r="B223" s="89" t="s">
        <v>287</v>
      </c>
      <c r="C223" s="89"/>
      <c r="D223" s="90" t="s">
        <v>288</v>
      </c>
      <c r="E223" s="91">
        <v>38.78</v>
      </c>
    </row>
    <row r="224" ht="18.95" customHeight="1" spans="1:5">
      <c r="A224" s="88" t="s">
        <v>248</v>
      </c>
      <c r="B224" s="89" t="s">
        <v>289</v>
      </c>
      <c r="C224" s="89" t="s">
        <v>9</v>
      </c>
      <c r="D224" s="90" t="s">
        <v>290</v>
      </c>
      <c r="E224" s="91">
        <v>25.78</v>
      </c>
    </row>
    <row r="225" ht="18.95" customHeight="1" spans="1:5">
      <c r="A225" s="88" t="s">
        <v>248</v>
      </c>
      <c r="B225" s="89" t="s">
        <v>289</v>
      </c>
      <c r="C225" s="89" t="s">
        <v>14</v>
      </c>
      <c r="D225" s="90" t="s">
        <v>291</v>
      </c>
      <c r="E225" s="91">
        <v>13</v>
      </c>
    </row>
    <row r="226" ht="18.95" customHeight="1" spans="1:5">
      <c r="A226" s="88"/>
      <c r="B226" s="89" t="s">
        <v>292</v>
      </c>
      <c r="C226" s="89"/>
      <c r="D226" s="90" t="s">
        <v>293</v>
      </c>
      <c r="E226" s="91">
        <v>497.8</v>
      </c>
    </row>
    <row r="227" ht="18.95" customHeight="1" spans="1:5">
      <c r="A227" s="88" t="s">
        <v>248</v>
      </c>
      <c r="B227" s="89" t="s">
        <v>294</v>
      </c>
      <c r="C227" s="89" t="s">
        <v>9</v>
      </c>
      <c r="D227" s="90" t="s">
        <v>295</v>
      </c>
      <c r="E227" s="91">
        <v>497.8</v>
      </c>
    </row>
    <row r="228" ht="18.95" customHeight="1" spans="1:5">
      <c r="A228" s="88" t="s">
        <v>248</v>
      </c>
      <c r="B228" s="89" t="s">
        <v>294</v>
      </c>
      <c r="C228" s="89" t="s">
        <v>14</v>
      </c>
      <c r="D228" s="90" t="s">
        <v>296</v>
      </c>
      <c r="E228" s="91">
        <v>0</v>
      </c>
    </row>
    <row r="229" ht="18.95" customHeight="1" spans="1:5">
      <c r="A229" s="88"/>
      <c r="B229" s="89" t="s">
        <v>297</v>
      </c>
      <c r="C229" s="89"/>
      <c r="D229" s="90" t="s">
        <v>298</v>
      </c>
      <c r="E229" s="91">
        <v>88</v>
      </c>
    </row>
    <row r="230" ht="18.95" customHeight="1" spans="1:5">
      <c r="A230" s="88" t="s">
        <v>248</v>
      </c>
      <c r="B230" s="89" t="s">
        <v>299</v>
      </c>
      <c r="C230" s="89" t="s">
        <v>9</v>
      </c>
      <c r="D230" s="90" t="s">
        <v>300</v>
      </c>
      <c r="E230" s="91">
        <v>68</v>
      </c>
    </row>
    <row r="231" ht="18.95" customHeight="1" spans="1:5">
      <c r="A231" s="88" t="s">
        <v>248</v>
      </c>
      <c r="B231" s="89" t="s">
        <v>299</v>
      </c>
      <c r="C231" s="89" t="s">
        <v>14</v>
      </c>
      <c r="D231" s="90" t="s">
        <v>301</v>
      </c>
      <c r="E231" s="91">
        <v>20</v>
      </c>
    </row>
    <row r="232" ht="18.95" customHeight="1" spans="1:5">
      <c r="A232" s="88"/>
      <c r="B232" s="89" t="s">
        <v>302</v>
      </c>
      <c r="C232" s="89"/>
      <c r="D232" s="90" t="s">
        <v>303</v>
      </c>
      <c r="E232" s="91">
        <v>635.69</v>
      </c>
    </row>
    <row r="233" ht="18.95" customHeight="1" spans="1:5">
      <c r="A233" s="88" t="s">
        <v>248</v>
      </c>
      <c r="B233" s="89" t="s">
        <v>304</v>
      </c>
      <c r="C233" s="89" t="s">
        <v>14</v>
      </c>
      <c r="D233" s="90" t="s">
        <v>305</v>
      </c>
      <c r="E233" s="91">
        <v>635.69</v>
      </c>
    </row>
    <row r="234" ht="18.95" customHeight="1" spans="1:5">
      <c r="A234" s="88"/>
      <c r="B234" s="89" t="s">
        <v>104</v>
      </c>
      <c r="C234" s="89"/>
      <c r="D234" s="90" t="s">
        <v>306</v>
      </c>
      <c r="E234" s="91">
        <v>18.55</v>
      </c>
    </row>
    <row r="235" ht="18.95" customHeight="1" spans="1:5">
      <c r="A235" s="88" t="s">
        <v>248</v>
      </c>
      <c r="B235" s="89" t="s">
        <v>106</v>
      </c>
      <c r="C235" s="89" t="s">
        <v>14</v>
      </c>
      <c r="D235" s="90" t="s">
        <v>307</v>
      </c>
      <c r="E235" s="91">
        <v>18.55</v>
      </c>
    </row>
    <row r="236" ht="18.95" customHeight="1" spans="1:5">
      <c r="A236" s="88"/>
      <c r="B236" s="89" t="s">
        <v>108</v>
      </c>
      <c r="C236" s="89"/>
      <c r="D236" s="90" t="s">
        <v>308</v>
      </c>
      <c r="E236" s="91">
        <v>1313.16</v>
      </c>
    </row>
    <row r="237" ht="18.95" customHeight="1" spans="1:5">
      <c r="A237" s="88" t="s">
        <v>248</v>
      </c>
      <c r="B237" s="89" t="s">
        <v>110</v>
      </c>
      <c r="C237" s="89" t="s">
        <v>9</v>
      </c>
      <c r="D237" s="90" t="s">
        <v>309</v>
      </c>
      <c r="E237" s="91">
        <v>450</v>
      </c>
    </row>
    <row r="238" ht="18.95" customHeight="1" spans="1:5">
      <c r="A238" s="88" t="s">
        <v>248</v>
      </c>
      <c r="B238" s="89" t="s">
        <v>110</v>
      </c>
      <c r="C238" s="89" t="s">
        <v>14</v>
      </c>
      <c r="D238" s="90" t="s">
        <v>310</v>
      </c>
      <c r="E238" s="91">
        <v>863.16</v>
      </c>
    </row>
    <row r="239" ht="18.95" customHeight="1" spans="1:5">
      <c r="A239" s="88"/>
      <c r="B239" s="89" t="s">
        <v>113</v>
      </c>
      <c r="C239" s="89"/>
      <c r="D239" s="90" t="s">
        <v>311</v>
      </c>
      <c r="E239" s="91">
        <v>85.73</v>
      </c>
    </row>
    <row r="240" ht="18.95" customHeight="1" spans="1:5">
      <c r="A240" s="88" t="s">
        <v>248</v>
      </c>
      <c r="B240" s="89" t="s">
        <v>115</v>
      </c>
      <c r="C240" s="89" t="s">
        <v>9</v>
      </c>
      <c r="D240" s="90" t="s">
        <v>155</v>
      </c>
      <c r="E240" s="91">
        <v>65.73</v>
      </c>
    </row>
    <row r="241" ht="18.95" customHeight="1" spans="1:5">
      <c r="A241" s="88" t="s">
        <v>248</v>
      </c>
      <c r="B241" s="89" t="s">
        <v>115</v>
      </c>
      <c r="C241" s="89" t="s">
        <v>26</v>
      </c>
      <c r="D241" s="90" t="s">
        <v>312</v>
      </c>
      <c r="E241" s="91">
        <v>20</v>
      </c>
    </row>
    <row r="242" ht="18.95" customHeight="1" spans="1:5">
      <c r="A242" s="88"/>
      <c r="B242" s="89" t="s">
        <v>26</v>
      </c>
      <c r="C242" s="89"/>
      <c r="D242" s="90" t="s">
        <v>313</v>
      </c>
      <c r="E242" s="91">
        <v>450.04</v>
      </c>
    </row>
    <row r="243" ht="18.95" customHeight="1" spans="1:5">
      <c r="A243" s="88" t="s">
        <v>248</v>
      </c>
      <c r="B243" s="89" t="s">
        <v>164</v>
      </c>
      <c r="C243" s="89" t="s">
        <v>26</v>
      </c>
      <c r="D243" s="90" t="s">
        <v>314</v>
      </c>
      <c r="E243" s="91">
        <v>450.04</v>
      </c>
    </row>
    <row r="244" ht="18.95" customHeight="1" spans="1:5">
      <c r="A244" s="88" t="s">
        <v>315</v>
      </c>
      <c r="B244" s="89"/>
      <c r="C244" s="89"/>
      <c r="D244" s="90" t="s">
        <v>316</v>
      </c>
      <c r="E244" s="91">
        <v>17452.57</v>
      </c>
    </row>
    <row r="245" ht="18.95" customHeight="1" spans="1:5">
      <c r="A245" s="88"/>
      <c r="B245" s="89" t="s">
        <v>9</v>
      </c>
      <c r="C245" s="89"/>
      <c r="D245" s="90" t="s">
        <v>317</v>
      </c>
      <c r="E245" s="91">
        <v>1302.63</v>
      </c>
    </row>
    <row r="246" ht="18.95" customHeight="1" spans="1:5">
      <c r="A246" s="88" t="s">
        <v>318</v>
      </c>
      <c r="B246" s="89" t="s">
        <v>12</v>
      </c>
      <c r="C246" s="89" t="s">
        <v>9</v>
      </c>
      <c r="D246" s="90" t="s">
        <v>319</v>
      </c>
      <c r="E246" s="91">
        <v>250.01</v>
      </c>
    </row>
    <row r="247" ht="18.95" customHeight="1" spans="1:5">
      <c r="A247" s="88" t="s">
        <v>318</v>
      </c>
      <c r="B247" s="89" t="s">
        <v>12</v>
      </c>
      <c r="C247" s="89" t="s">
        <v>14</v>
      </c>
      <c r="D247" s="90" t="s">
        <v>320</v>
      </c>
      <c r="E247" s="91">
        <v>424.66</v>
      </c>
    </row>
    <row r="248" ht="18.95" customHeight="1" spans="1:5">
      <c r="A248" s="88" t="s">
        <v>318</v>
      </c>
      <c r="B248" s="89" t="s">
        <v>12</v>
      </c>
      <c r="C248" s="89" t="s">
        <v>26</v>
      </c>
      <c r="D248" s="90" t="s">
        <v>321</v>
      </c>
      <c r="E248" s="91">
        <v>627.96</v>
      </c>
    </row>
    <row r="249" ht="18.95" customHeight="1" spans="1:5">
      <c r="A249" s="88"/>
      <c r="B249" s="89" t="s">
        <v>14</v>
      </c>
      <c r="C249" s="89"/>
      <c r="D249" s="90" t="s">
        <v>322</v>
      </c>
      <c r="E249" s="91">
        <v>1453.44</v>
      </c>
    </row>
    <row r="250" ht="18.95" customHeight="1" spans="1:5">
      <c r="A250" s="88" t="s">
        <v>318</v>
      </c>
      <c r="B250" s="89" t="s">
        <v>29</v>
      </c>
      <c r="C250" s="89" t="s">
        <v>14</v>
      </c>
      <c r="D250" s="90" t="s">
        <v>323</v>
      </c>
      <c r="E250" s="91">
        <v>275.29</v>
      </c>
    </row>
    <row r="251" ht="18.95" customHeight="1" spans="1:5">
      <c r="A251" s="88" t="s">
        <v>318</v>
      </c>
      <c r="B251" s="89" t="s">
        <v>29</v>
      </c>
      <c r="C251" s="89" t="s">
        <v>33</v>
      </c>
      <c r="D251" s="90" t="s">
        <v>324</v>
      </c>
      <c r="E251" s="91">
        <v>64.35</v>
      </c>
    </row>
    <row r="252" ht="18.95" customHeight="1" spans="1:5">
      <c r="A252" s="88" t="s">
        <v>318</v>
      </c>
      <c r="B252" s="89" t="s">
        <v>29</v>
      </c>
      <c r="C252" s="89" t="s">
        <v>22</v>
      </c>
      <c r="D252" s="90" t="s">
        <v>325</v>
      </c>
      <c r="E252" s="91">
        <v>713.8</v>
      </c>
    </row>
    <row r="253" ht="18.95" customHeight="1" spans="1:5">
      <c r="A253" s="88" t="s">
        <v>318</v>
      </c>
      <c r="B253" s="89" t="s">
        <v>29</v>
      </c>
      <c r="C253" s="89" t="s">
        <v>26</v>
      </c>
      <c r="D253" s="90" t="s">
        <v>326</v>
      </c>
      <c r="E253" s="91">
        <v>400</v>
      </c>
    </row>
    <row r="254" ht="18.95" customHeight="1" spans="1:5">
      <c r="A254" s="88"/>
      <c r="B254" s="89" t="s">
        <v>36</v>
      </c>
      <c r="C254" s="89"/>
      <c r="D254" s="90" t="s">
        <v>327</v>
      </c>
      <c r="E254" s="91">
        <v>3734.59</v>
      </c>
    </row>
    <row r="255" ht="18.95" customHeight="1" spans="1:5">
      <c r="A255" s="88" t="s">
        <v>318</v>
      </c>
      <c r="B255" s="89" t="s">
        <v>38</v>
      </c>
      <c r="C255" s="89" t="s">
        <v>14</v>
      </c>
      <c r="D255" s="90" t="s">
        <v>328</v>
      </c>
      <c r="E255" s="91">
        <v>1868.93</v>
      </c>
    </row>
    <row r="256" ht="18.95" customHeight="1" spans="1:5">
      <c r="A256" s="88" t="s">
        <v>318</v>
      </c>
      <c r="B256" s="89" t="s">
        <v>38</v>
      </c>
      <c r="C256" s="89" t="s">
        <v>26</v>
      </c>
      <c r="D256" s="90" t="s">
        <v>329</v>
      </c>
      <c r="E256" s="91">
        <v>1865.66</v>
      </c>
    </row>
    <row r="257" ht="18.95" customHeight="1" spans="1:5">
      <c r="A257" s="88"/>
      <c r="B257" s="89" t="s">
        <v>16</v>
      </c>
      <c r="C257" s="89"/>
      <c r="D257" s="90" t="s">
        <v>330</v>
      </c>
      <c r="E257" s="91">
        <v>1365.91</v>
      </c>
    </row>
    <row r="258" ht="18.95" customHeight="1" spans="1:5">
      <c r="A258" s="88" t="s">
        <v>318</v>
      </c>
      <c r="B258" s="89" t="s">
        <v>49</v>
      </c>
      <c r="C258" s="89" t="s">
        <v>9</v>
      </c>
      <c r="D258" s="90" t="s">
        <v>331</v>
      </c>
      <c r="E258" s="91">
        <v>480.12</v>
      </c>
    </row>
    <row r="259" ht="18.95" customHeight="1" spans="1:5">
      <c r="A259" s="88" t="s">
        <v>318</v>
      </c>
      <c r="B259" s="89" t="s">
        <v>49</v>
      </c>
      <c r="C259" s="89" t="s">
        <v>14</v>
      </c>
      <c r="D259" s="90" t="s">
        <v>332</v>
      </c>
      <c r="E259" s="91">
        <v>168.54</v>
      </c>
    </row>
    <row r="260" ht="18.95" customHeight="1" spans="1:5">
      <c r="A260" s="88" t="s">
        <v>318</v>
      </c>
      <c r="B260" s="89" t="s">
        <v>49</v>
      </c>
      <c r="C260" s="89" t="s">
        <v>36</v>
      </c>
      <c r="D260" s="90" t="s">
        <v>333</v>
      </c>
      <c r="E260" s="91">
        <v>151.3</v>
      </c>
    </row>
    <row r="261" ht="18.95" customHeight="1" spans="1:5">
      <c r="A261" s="88" t="s">
        <v>318</v>
      </c>
      <c r="B261" s="89" t="s">
        <v>49</v>
      </c>
      <c r="C261" s="89" t="s">
        <v>22</v>
      </c>
      <c r="D261" s="90" t="s">
        <v>334</v>
      </c>
      <c r="E261" s="91">
        <v>377.83</v>
      </c>
    </row>
    <row r="262" ht="18.95" customHeight="1" spans="1:5">
      <c r="A262" s="88" t="s">
        <v>318</v>
      </c>
      <c r="B262" s="89" t="s">
        <v>49</v>
      </c>
      <c r="C262" s="89" t="s">
        <v>24</v>
      </c>
      <c r="D262" s="90" t="s">
        <v>335</v>
      </c>
      <c r="E262" s="91">
        <v>88</v>
      </c>
    </row>
    <row r="263" ht="18.95" customHeight="1" spans="1:5">
      <c r="A263" s="88" t="s">
        <v>318</v>
      </c>
      <c r="B263" s="89" t="s">
        <v>49</v>
      </c>
      <c r="C263" s="89" t="s">
        <v>73</v>
      </c>
      <c r="D263" s="90" t="s">
        <v>336</v>
      </c>
      <c r="E263" s="91">
        <v>50</v>
      </c>
    </row>
    <row r="264" ht="18.95" customHeight="1" spans="1:5">
      <c r="A264" s="88" t="s">
        <v>318</v>
      </c>
      <c r="B264" s="89" t="s">
        <v>49</v>
      </c>
      <c r="C264" s="89" t="s">
        <v>26</v>
      </c>
      <c r="D264" s="90" t="s">
        <v>337</v>
      </c>
      <c r="E264" s="91">
        <v>50.12</v>
      </c>
    </row>
    <row r="265" ht="18.95" customHeight="1" spans="1:5">
      <c r="A265" s="88"/>
      <c r="B265" s="89" t="s">
        <v>20</v>
      </c>
      <c r="C265" s="89"/>
      <c r="D265" s="90" t="s">
        <v>338</v>
      </c>
      <c r="E265" s="91">
        <v>263.37</v>
      </c>
    </row>
    <row r="266" ht="18.95" customHeight="1" spans="1:5">
      <c r="A266" s="88" t="s">
        <v>318</v>
      </c>
      <c r="B266" s="89" t="s">
        <v>72</v>
      </c>
      <c r="C266" s="89" t="s">
        <v>26</v>
      </c>
      <c r="D266" s="90" t="s">
        <v>339</v>
      </c>
      <c r="E266" s="91">
        <v>263.37</v>
      </c>
    </row>
    <row r="267" ht="18.95" customHeight="1" spans="1:5">
      <c r="A267" s="88"/>
      <c r="B267" s="89" t="s">
        <v>82</v>
      </c>
      <c r="C267" s="89"/>
      <c r="D267" s="90" t="s">
        <v>340</v>
      </c>
      <c r="E267" s="91">
        <v>4910.98</v>
      </c>
    </row>
    <row r="268" ht="18.95" customHeight="1" spans="1:5">
      <c r="A268" s="88" t="s">
        <v>318</v>
      </c>
      <c r="B268" s="89" t="s">
        <v>84</v>
      </c>
      <c r="C268" s="89" t="s">
        <v>9</v>
      </c>
      <c r="D268" s="90" t="s">
        <v>341</v>
      </c>
      <c r="E268" s="91">
        <v>1388.92</v>
      </c>
    </row>
    <row r="269" ht="18.95" customHeight="1" spans="1:5">
      <c r="A269" s="88" t="s">
        <v>318</v>
      </c>
      <c r="B269" s="89" t="s">
        <v>84</v>
      </c>
      <c r="C269" s="89" t="s">
        <v>14</v>
      </c>
      <c r="D269" s="90" t="s">
        <v>342</v>
      </c>
      <c r="E269" s="91">
        <v>2619.23</v>
      </c>
    </row>
    <row r="270" ht="18.95" customHeight="1" spans="1:5">
      <c r="A270" s="88" t="s">
        <v>318</v>
      </c>
      <c r="B270" s="89" t="s">
        <v>84</v>
      </c>
      <c r="C270" s="89" t="s">
        <v>36</v>
      </c>
      <c r="D270" s="90" t="s">
        <v>343</v>
      </c>
      <c r="E270" s="91">
        <v>902.83</v>
      </c>
    </row>
    <row r="271" ht="18.95" customHeight="1" spans="1:5">
      <c r="A271" s="88"/>
      <c r="B271" s="89" t="s">
        <v>160</v>
      </c>
      <c r="C271" s="89"/>
      <c r="D271" s="90" t="s">
        <v>344</v>
      </c>
      <c r="E271" s="91">
        <v>3730.47</v>
      </c>
    </row>
    <row r="272" ht="18.95" customHeight="1" spans="1:5">
      <c r="A272" s="88" t="s">
        <v>318</v>
      </c>
      <c r="B272" s="89" t="s">
        <v>345</v>
      </c>
      <c r="C272" s="89" t="s">
        <v>14</v>
      </c>
      <c r="D272" s="90" t="s">
        <v>346</v>
      </c>
      <c r="E272" s="91">
        <v>2436</v>
      </c>
    </row>
    <row r="273" ht="18.95" customHeight="1" spans="1:5">
      <c r="A273" s="88" t="s">
        <v>318</v>
      </c>
      <c r="B273" s="89" t="s">
        <v>345</v>
      </c>
      <c r="C273" s="89" t="s">
        <v>26</v>
      </c>
      <c r="D273" s="90" t="s">
        <v>347</v>
      </c>
      <c r="E273" s="91">
        <v>1294.47</v>
      </c>
    </row>
    <row r="274" ht="18.95" customHeight="1" spans="1:5">
      <c r="A274" s="88"/>
      <c r="B274" s="89" t="s">
        <v>89</v>
      </c>
      <c r="C274" s="89"/>
      <c r="D274" s="90" t="s">
        <v>348</v>
      </c>
      <c r="E274" s="91">
        <v>343</v>
      </c>
    </row>
    <row r="275" ht="18.95" customHeight="1" spans="1:5">
      <c r="A275" s="88" t="s">
        <v>318</v>
      </c>
      <c r="B275" s="89" t="s">
        <v>91</v>
      </c>
      <c r="C275" s="89" t="s">
        <v>9</v>
      </c>
      <c r="D275" s="90" t="s">
        <v>349</v>
      </c>
      <c r="E275" s="91">
        <v>343</v>
      </c>
    </row>
    <row r="276" ht="18.95" customHeight="1" spans="1:5">
      <c r="A276" s="88"/>
      <c r="B276" s="89" t="s">
        <v>350</v>
      </c>
      <c r="C276" s="89"/>
      <c r="D276" s="90" t="s">
        <v>351</v>
      </c>
      <c r="E276" s="91">
        <v>175.48</v>
      </c>
    </row>
    <row r="277" ht="18.95" customHeight="1" spans="1:5">
      <c r="A277" s="88" t="s">
        <v>318</v>
      </c>
      <c r="B277" s="89" t="s">
        <v>352</v>
      </c>
      <c r="C277" s="89" t="s">
        <v>9</v>
      </c>
      <c r="D277" s="90" t="s">
        <v>155</v>
      </c>
      <c r="E277" s="91">
        <v>170.48</v>
      </c>
    </row>
    <row r="278" ht="18.95" customHeight="1" spans="1:5">
      <c r="A278" s="88" t="s">
        <v>318</v>
      </c>
      <c r="B278" s="89" t="s">
        <v>352</v>
      </c>
      <c r="C278" s="89" t="s">
        <v>26</v>
      </c>
      <c r="D278" s="90" t="s">
        <v>353</v>
      </c>
      <c r="E278" s="91">
        <v>5</v>
      </c>
    </row>
    <row r="279" ht="18.95" customHeight="1" spans="1:5">
      <c r="A279" s="88"/>
      <c r="B279" s="89" t="s">
        <v>26</v>
      </c>
      <c r="C279" s="89"/>
      <c r="D279" s="90" t="s">
        <v>354</v>
      </c>
      <c r="E279" s="91">
        <v>172.7</v>
      </c>
    </row>
    <row r="280" ht="18.95" customHeight="1" spans="1:5">
      <c r="A280" s="88" t="s">
        <v>318</v>
      </c>
      <c r="B280" s="89" t="s">
        <v>164</v>
      </c>
      <c r="C280" s="89" t="s">
        <v>26</v>
      </c>
      <c r="D280" s="90" t="s">
        <v>355</v>
      </c>
      <c r="E280" s="91">
        <v>172.7</v>
      </c>
    </row>
    <row r="281" ht="18.95" customHeight="1" spans="1:5">
      <c r="A281" s="88" t="s">
        <v>356</v>
      </c>
      <c r="B281" s="89"/>
      <c r="C281" s="89"/>
      <c r="D281" s="90" t="s">
        <v>357</v>
      </c>
      <c r="E281" s="91">
        <v>234.3</v>
      </c>
    </row>
    <row r="282" ht="18.95" customHeight="1" spans="1:5">
      <c r="A282" s="88"/>
      <c r="B282" s="89" t="s">
        <v>9</v>
      </c>
      <c r="C282" s="89"/>
      <c r="D282" s="90" t="s">
        <v>358</v>
      </c>
      <c r="E282" s="91">
        <v>195.28</v>
      </c>
    </row>
    <row r="283" ht="18.95" customHeight="1" spans="1:5">
      <c r="A283" s="88" t="s">
        <v>359</v>
      </c>
      <c r="B283" s="89" t="s">
        <v>12</v>
      </c>
      <c r="C283" s="89" t="s">
        <v>9</v>
      </c>
      <c r="D283" s="90" t="s">
        <v>360</v>
      </c>
      <c r="E283" s="91">
        <v>35.28</v>
      </c>
    </row>
    <row r="284" ht="18.95" customHeight="1" spans="1:5">
      <c r="A284" s="88" t="s">
        <v>359</v>
      </c>
      <c r="B284" s="89" t="s">
        <v>12</v>
      </c>
      <c r="C284" s="89" t="s">
        <v>26</v>
      </c>
      <c r="D284" s="90" t="s">
        <v>361</v>
      </c>
      <c r="E284" s="91">
        <v>160</v>
      </c>
    </row>
    <row r="285" ht="18.95" customHeight="1" spans="1:5">
      <c r="A285" s="88"/>
      <c r="B285" s="89" t="s">
        <v>16</v>
      </c>
      <c r="C285" s="89"/>
      <c r="D285" s="90" t="s">
        <v>362</v>
      </c>
      <c r="E285" s="91">
        <v>39.02</v>
      </c>
    </row>
    <row r="286" ht="18.95" customHeight="1" spans="1:5">
      <c r="A286" s="88" t="s">
        <v>359</v>
      </c>
      <c r="B286" s="89" t="s">
        <v>49</v>
      </c>
      <c r="C286" s="89" t="s">
        <v>26</v>
      </c>
      <c r="D286" s="90" t="s">
        <v>363</v>
      </c>
      <c r="E286" s="91">
        <v>39.02</v>
      </c>
    </row>
    <row r="287" ht="18.95" customHeight="1" spans="1:5">
      <c r="A287" s="88" t="s">
        <v>364</v>
      </c>
      <c r="B287" s="89"/>
      <c r="C287" s="89"/>
      <c r="D287" s="90" t="s">
        <v>365</v>
      </c>
      <c r="E287" s="91">
        <v>4227.56</v>
      </c>
    </row>
    <row r="288" ht="18.95" customHeight="1" spans="1:5">
      <c r="A288" s="88"/>
      <c r="B288" s="89" t="s">
        <v>9</v>
      </c>
      <c r="C288" s="89"/>
      <c r="D288" s="90" t="s">
        <v>366</v>
      </c>
      <c r="E288" s="91">
        <v>2496.61</v>
      </c>
    </row>
    <row r="289" ht="18.95" customHeight="1" spans="1:5">
      <c r="A289" s="88" t="s">
        <v>367</v>
      </c>
      <c r="B289" s="89" t="s">
        <v>12</v>
      </c>
      <c r="C289" s="89" t="s">
        <v>9</v>
      </c>
      <c r="D289" s="90" t="s">
        <v>368</v>
      </c>
      <c r="E289" s="91">
        <v>213.9</v>
      </c>
    </row>
    <row r="290" ht="18.95" customHeight="1" spans="1:5">
      <c r="A290" s="88" t="s">
        <v>367</v>
      </c>
      <c r="B290" s="89" t="s">
        <v>12</v>
      </c>
      <c r="C290" s="89" t="s">
        <v>14</v>
      </c>
      <c r="D290" s="90" t="s">
        <v>369</v>
      </c>
      <c r="E290" s="91">
        <v>35</v>
      </c>
    </row>
    <row r="291" ht="18.95" customHeight="1" spans="1:5">
      <c r="A291" s="88" t="s">
        <v>367</v>
      </c>
      <c r="B291" s="89" t="s">
        <v>12</v>
      </c>
      <c r="C291" s="89" t="s">
        <v>16</v>
      </c>
      <c r="D291" s="90" t="s">
        <v>370</v>
      </c>
      <c r="E291" s="91">
        <v>787.01</v>
      </c>
    </row>
    <row r="292" ht="18.95" customHeight="1" spans="1:5">
      <c r="A292" s="88" t="s">
        <v>367</v>
      </c>
      <c r="B292" s="89" t="s">
        <v>12</v>
      </c>
      <c r="C292" s="89" t="s">
        <v>26</v>
      </c>
      <c r="D292" s="90" t="s">
        <v>371</v>
      </c>
      <c r="E292" s="91">
        <v>1460.7</v>
      </c>
    </row>
    <row r="293" ht="18.95" customHeight="1" spans="1:5">
      <c r="A293" s="88"/>
      <c r="B293" s="89" t="s">
        <v>36</v>
      </c>
      <c r="C293" s="89"/>
      <c r="D293" s="90" t="s">
        <v>372</v>
      </c>
      <c r="E293" s="91">
        <v>22</v>
      </c>
    </row>
    <row r="294" ht="18.95" customHeight="1" spans="1:5">
      <c r="A294" s="88" t="s">
        <v>367</v>
      </c>
      <c r="B294" s="89" t="s">
        <v>38</v>
      </c>
      <c r="C294" s="89" t="s">
        <v>36</v>
      </c>
      <c r="D294" s="90" t="s">
        <v>373</v>
      </c>
      <c r="E294" s="91">
        <v>22</v>
      </c>
    </row>
    <row r="295" ht="18.95" customHeight="1" spans="1:5">
      <c r="A295" s="88"/>
      <c r="B295" s="89" t="s">
        <v>33</v>
      </c>
      <c r="C295" s="89"/>
      <c r="D295" s="90" t="s">
        <v>374</v>
      </c>
      <c r="E295" s="91">
        <v>1708.95</v>
      </c>
    </row>
    <row r="296" ht="18.95" customHeight="1" spans="1:5">
      <c r="A296" s="88" t="s">
        <v>367</v>
      </c>
      <c r="B296" s="89" t="s">
        <v>55</v>
      </c>
      <c r="C296" s="89" t="s">
        <v>9</v>
      </c>
      <c r="D296" s="90" t="s">
        <v>375</v>
      </c>
      <c r="E296" s="91">
        <v>1708.95</v>
      </c>
    </row>
    <row r="297" ht="18.95" customHeight="1" spans="1:5">
      <c r="A297" s="88"/>
      <c r="B297" s="89" t="s">
        <v>22</v>
      </c>
      <c r="C297" s="89"/>
      <c r="D297" s="90" t="s">
        <v>376</v>
      </c>
      <c r="E297" s="91">
        <v>0</v>
      </c>
    </row>
    <row r="298" ht="18.95" customHeight="1" spans="1:5">
      <c r="A298" s="88" t="s">
        <v>367</v>
      </c>
      <c r="B298" s="89" t="s">
        <v>77</v>
      </c>
      <c r="C298" s="89" t="s">
        <v>36</v>
      </c>
      <c r="D298" s="90" t="s">
        <v>377</v>
      </c>
      <c r="E298" s="91">
        <v>0</v>
      </c>
    </row>
    <row r="299" ht="18.95" customHeight="1" spans="1:5">
      <c r="A299" s="88" t="s">
        <v>367</v>
      </c>
      <c r="B299" s="89" t="s">
        <v>77</v>
      </c>
      <c r="C299" s="89" t="s">
        <v>16</v>
      </c>
      <c r="D299" s="90" t="s">
        <v>378</v>
      </c>
      <c r="E299" s="91">
        <v>0</v>
      </c>
    </row>
    <row r="300" ht="18.95" customHeight="1" spans="1:5">
      <c r="A300" s="88"/>
      <c r="B300" s="89" t="s">
        <v>292</v>
      </c>
      <c r="C300" s="89"/>
      <c r="D300" s="90" t="s">
        <v>379</v>
      </c>
      <c r="E300" s="91">
        <v>0</v>
      </c>
    </row>
    <row r="301" ht="18.95" customHeight="1" spans="1:5">
      <c r="A301" s="88" t="s">
        <v>367</v>
      </c>
      <c r="B301" s="89" t="s">
        <v>294</v>
      </c>
      <c r="C301" s="89" t="s">
        <v>26</v>
      </c>
      <c r="D301" s="90" t="s">
        <v>380</v>
      </c>
      <c r="E301" s="91">
        <v>0</v>
      </c>
    </row>
    <row r="302" ht="18.95" customHeight="1" spans="1:5">
      <c r="A302" s="88"/>
      <c r="B302" s="89" t="s">
        <v>26</v>
      </c>
      <c r="C302" s="89"/>
      <c r="D302" s="90" t="s">
        <v>381</v>
      </c>
      <c r="E302" s="91">
        <v>0</v>
      </c>
    </row>
    <row r="303" ht="18.95" customHeight="1" spans="1:5">
      <c r="A303" s="88" t="s">
        <v>367</v>
      </c>
      <c r="B303" s="89" t="s">
        <v>164</v>
      </c>
      <c r="C303" s="89" t="s">
        <v>26</v>
      </c>
      <c r="D303" s="90" t="s">
        <v>382</v>
      </c>
      <c r="E303" s="91">
        <v>0</v>
      </c>
    </row>
    <row r="304" ht="18.95" customHeight="1" spans="1:5">
      <c r="A304" s="88" t="s">
        <v>383</v>
      </c>
      <c r="B304" s="89"/>
      <c r="C304" s="89"/>
      <c r="D304" s="90" t="s">
        <v>384</v>
      </c>
      <c r="E304" s="91">
        <v>12895.81</v>
      </c>
    </row>
    <row r="305" ht="18.95" customHeight="1" spans="1:5">
      <c r="A305" s="88"/>
      <c r="B305" s="89" t="s">
        <v>9</v>
      </c>
      <c r="C305" s="89"/>
      <c r="D305" s="90" t="s">
        <v>385</v>
      </c>
      <c r="E305" s="91">
        <v>5280.07</v>
      </c>
    </row>
    <row r="306" ht="18.95" customHeight="1" spans="1:5">
      <c r="A306" s="88" t="s">
        <v>386</v>
      </c>
      <c r="B306" s="89" t="s">
        <v>12</v>
      </c>
      <c r="C306" s="89" t="s">
        <v>9</v>
      </c>
      <c r="D306" s="90" t="s">
        <v>387</v>
      </c>
      <c r="E306" s="91">
        <v>1414.66</v>
      </c>
    </row>
    <row r="307" ht="18.95" customHeight="1" spans="1:5">
      <c r="A307" s="88" t="s">
        <v>386</v>
      </c>
      <c r="B307" s="89" t="s">
        <v>12</v>
      </c>
      <c r="C307" s="89" t="s">
        <v>14</v>
      </c>
      <c r="D307" s="90" t="s">
        <v>388</v>
      </c>
      <c r="E307" s="91">
        <v>15</v>
      </c>
    </row>
    <row r="308" ht="18.95" customHeight="1" spans="1:5">
      <c r="A308" s="88" t="s">
        <v>386</v>
      </c>
      <c r="B308" s="89" t="s">
        <v>12</v>
      </c>
      <c r="C308" s="89" t="s">
        <v>16</v>
      </c>
      <c r="D308" s="90" t="s">
        <v>389</v>
      </c>
      <c r="E308" s="91">
        <v>525.09</v>
      </c>
    </row>
    <row r="309" ht="18.95" customHeight="1" spans="1:5">
      <c r="A309" s="88" t="s">
        <v>386</v>
      </c>
      <c r="B309" s="89" t="s">
        <v>12</v>
      </c>
      <c r="C309" s="89" t="s">
        <v>18</v>
      </c>
      <c r="D309" s="90" t="s">
        <v>390</v>
      </c>
      <c r="E309" s="91">
        <v>21</v>
      </c>
    </row>
    <row r="310" ht="18.95" customHeight="1" spans="1:5">
      <c r="A310" s="88" t="s">
        <v>386</v>
      </c>
      <c r="B310" s="89" t="s">
        <v>12</v>
      </c>
      <c r="C310" s="89" t="s">
        <v>22</v>
      </c>
      <c r="D310" s="90" t="s">
        <v>391</v>
      </c>
      <c r="E310" s="91">
        <v>33</v>
      </c>
    </row>
    <row r="311" ht="18.95" customHeight="1" spans="1:5">
      <c r="A311" s="88" t="s">
        <v>386</v>
      </c>
      <c r="B311" s="89" t="s">
        <v>12</v>
      </c>
      <c r="C311" s="89" t="s">
        <v>24</v>
      </c>
      <c r="D311" s="90" t="s">
        <v>392</v>
      </c>
      <c r="E311" s="91">
        <v>26</v>
      </c>
    </row>
    <row r="312" ht="18.95" customHeight="1" spans="1:5">
      <c r="A312" s="88" t="s">
        <v>386</v>
      </c>
      <c r="B312" s="89" t="s">
        <v>12</v>
      </c>
      <c r="C312" s="89" t="s">
        <v>393</v>
      </c>
      <c r="D312" s="90" t="s">
        <v>394</v>
      </c>
      <c r="E312" s="91">
        <v>19</v>
      </c>
    </row>
    <row r="313" ht="18.95" customHeight="1" spans="1:5">
      <c r="A313" s="88" t="s">
        <v>386</v>
      </c>
      <c r="B313" s="89" t="s">
        <v>12</v>
      </c>
      <c r="C313" s="89" t="s">
        <v>26</v>
      </c>
      <c r="D313" s="90" t="s">
        <v>395</v>
      </c>
      <c r="E313" s="91">
        <v>3226.32</v>
      </c>
    </row>
    <row r="314" ht="18.95" customHeight="1" spans="1:5">
      <c r="A314" s="88"/>
      <c r="B314" s="89" t="s">
        <v>14</v>
      </c>
      <c r="C314" s="89"/>
      <c r="D314" s="90" t="s">
        <v>396</v>
      </c>
      <c r="E314" s="91">
        <v>711.77</v>
      </c>
    </row>
    <row r="315" ht="18.95" customHeight="1" spans="1:5">
      <c r="A315" s="88" t="s">
        <v>386</v>
      </c>
      <c r="B315" s="89" t="s">
        <v>29</v>
      </c>
      <c r="C315" s="89" t="s">
        <v>9</v>
      </c>
      <c r="D315" s="90" t="s">
        <v>397</v>
      </c>
      <c r="E315" s="91">
        <v>663.77</v>
      </c>
    </row>
    <row r="316" ht="18.95" customHeight="1" spans="1:5">
      <c r="A316" s="88" t="s">
        <v>386</v>
      </c>
      <c r="B316" s="89" t="s">
        <v>29</v>
      </c>
      <c r="C316" s="89" t="s">
        <v>33</v>
      </c>
      <c r="D316" s="90" t="s">
        <v>398</v>
      </c>
      <c r="E316" s="91">
        <v>43</v>
      </c>
    </row>
    <row r="317" ht="18.95" customHeight="1" spans="1:5">
      <c r="A317" s="88" t="s">
        <v>386</v>
      </c>
      <c r="B317" s="89" t="s">
        <v>29</v>
      </c>
      <c r="C317" s="89" t="s">
        <v>26</v>
      </c>
      <c r="D317" s="90" t="s">
        <v>399</v>
      </c>
      <c r="E317" s="91">
        <v>5</v>
      </c>
    </row>
    <row r="318" ht="18.95" customHeight="1" spans="1:5">
      <c r="A318" s="88"/>
      <c r="B318" s="89" t="s">
        <v>36</v>
      </c>
      <c r="C318" s="89"/>
      <c r="D318" s="90" t="s">
        <v>400</v>
      </c>
      <c r="E318" s="91">
        <v>2848.91</v>
      </c>
    </row>
    <row r="319" ht="18.95" customHeight="1" spans="1:5">
      <c r="A319" s="88" t="s">
        <v>386</v>
      </c>
      <c r="B319" s="89" t="s">
        <v>38</v>
      </c>
      <c r="C319" s="89" t="s">
        <v>9</v>
      </c>
      <c r="D319" s="90" t="s">
        <v>401</v>
      </c>
      <c r="E319" s="91">
        <v>2064.92</v>
      </c>
    </row>
    <row r="320" ht="18.95" customHeight="1" spans="1:5">
      <c r="A320" s="88" t="s">
        <v>386</v>
      </c>
      <c r="B320" s="89" t="s">
        <v>38</v>
      </c>
      <c r="C320" s="89" t="s">
        <v>14</v>
      </c>
      <c r="D320" s="90" t="s">
        <v>402</v>
      </c>
      <c r="E320" s="91">
        <v>0</v>
      </c>
    </row>
    <row r="321" ht="18.95" customHeight="1" spans="1:5">
      <c r="A321" s="88" t="s">
        <v>386</v>
      </c>
      <c r="B321" s="89" t="s">
        <v>38</v>
      </c>
      <c r="C321" s="89" t="s">
        <v>36</v>
      </c>
      <c r="D321" s="90" t="s">
        <v>403</v>
      </c>
      <c r="E321" s="91">
        <v>0</v>
      </c>
    </row>
    <row r="322" ht="18.95" customHeight="1" spans="1:5">
      <c r="A322" s="88" t="s">
        <v>386</v>
      </c>
      <c r="B322" s="89" t="s">
        <v>38</v>
      </c>
      <c r="C322" s="89" t="s">
        <v>33</v>
      </c>
      <c r="D322" s="90" t="s">
        <v>404</v>
      </c>
      <c r="E322" s="91">
        <v>180</v>
      </c>
    </row>
    <row r="323" ht="18.95" customHeight="1" spans="1:5">
      <c r="A323" s="88" t="s">
        <v>386</v>
      </c>
      <c r="B323" s="89" t="s">
        <v>38</v>
      </c>
      <c r="C323" s="89" t="s">
        <v>18</v>
      </c>
      <c r="D323" s="90" t="s">
        <v>405</v>
      </c>
      <c r="E323" s="91">
        <v>27.59</v>
      </c>
    </row>
    <row r="324" ht="18.95" customHeight="1" spans="1:5">
      <c r="A324" s="88" t="s">
        <v>386</v>
      </c>
      <c r="B324" s="89" t="s">
        <v>38</v>
      </c>
      <c r="C324" s="89" t="s">
        <v>22</v>
      </c>
      <c r="D324" s="90" t="s">
        <v>406</v>
      </c>
      <c r="E324" s="91">
        <v>160</v>
      </c>
    </row>
    <row r="325" ht="18.95" customHeight="1" spans="1:5">
      <c r="A325" s="88" t="s">
        <v>386</v>
      </c>
      <c r="B325" s="89" t="s">
        <v>38</v>
      </c>
      <c r="C325" s="89" t="s">
        <v>89</v>
      </c>
      <c r="D325" s="90" t="s">
        <v>407</v>
      </c>
      <c r="E325" s="91">
        <v>6.4</v>
      </c>
    </row>
    <row r="326" ht="18.95" customHeight="1" spans="1:5">
      <c r="A326" s="88" t="s">
        <v>386</v>
      </c>
      <c r="B326" s="89" t="s">
        <v>38</v>
      </c>
      <c r="C326" s="89" t="s">
        <v>96</v>
      </c>
      <c r="D326" s="90" t="s">
        <v>408</v>
      </c>
      <c r="E326" s="91">
        <v>100</v>
      </c>
    </row>
    <row r="327" ht="18.95" customHeight="1" spans="1:5">
      <c r="A327" s="88" t="s">
        <v>386</v>
      </c>
      <c r="B327" s="89" t="s">
        <v>38</v>
      </c>
      <c r="C327" s="89" t="s">
        <v>393</v>
      </c>
      <c r="D327" s="90" t="s">
        <v>409</v>
      </c>
      <c r="E327" s="91">
        <v>55</v>
      </c>
    </row>
    <row r="328" ht="18.95" customHeight="1" spans="1:5">
      <c r="A328" s="88" t="s">
        <v>386</v>
      </c>
      <c r="B328" s="89" t="s">
        <v>38</v>
      </c>
      <c r="C328" s="89" t="s">
        <v>26</v>
      </c>
      <c r="D328" s="90" t="s">
        <v>410</v>
      </c>
      <c r="E328" s="91">
        <v>255</v>
      </c>
    </row>
    <row r="329" ht="18.95" customHeight="1" spans="1:5">
      <c r="A329" s="88"/>
      <c r="B329" s="89" t="s">
        <v>33</v>
      </c>
      <c r="C329" s="89"/>
      <c r="D329" s="90" t="s">
        <v>411</v>
      </c>
      <c r="E329" s="91">
        <v>939.02</v>
      </c>
    </row>
    <row r="330" ht="18.95" customHeight="1" spans="1:5">
      <c r="A330" s="88" t="s">
        <v>386</v>
      </c>
      <c r="B330" s="89" t="s">
        <v>55</v>
      </c>
      <c r="C330" s="89" t="s">
        <v>9</v>
      </c>
      <c r="D330" s="90" t="s">
        <v>412</v>
      </c>
      <c r="E330" s="91">
        <v>62.06</v>
      </c>
    </row>
    <row r="331" ht="18.95" customHeight="1" spans="1:5">
      <c r="A331" s="88" t="s">
        <v>386</v>
      </c>
      <c r="B331" s="89" t="s">
        <v>55</v>
      </c>
      <c r="C331" s="89" t="s">
        <v>16</v>
      </c>
      <c r="D331" s="90" t="s">
        <v>413</v>
      </c>
      <c r="E331" s="91">
        <v>15</v>
      </c>
    </row>
    <row r="332" ht="18.95" customHeight="1" spans="1:5">
      <c r="A332" s="88" t="s">
        <v>386</v>
      </c>
      <c r="B332" s="89" t="s">
        <v>55</v>
      </c>
      <c r="C332" s="89" t="s">
        <v>26</v>
      </c>
      <c r="D332" s="90" t="s">
        <v>414</v>
      </c>
      <c r="E332" s="91">
        <v>861.96</v>
      </c>
    </row>
    <row r="333" ht="18.95" customHeight="1" spans="1:5">
      <c r="A333" s="88"/>
      <c r="B333" s="89" t="s">
        <v>20</v>
      </c>
      <c r="C333" s="89"/>
      <c r="D333" s="90" t="s">
        <v>415</v>
      </c>
      <c r="E333" s="91">
        <v>2553</v>
      </c>
    </row>
    <row r="334" ht="18.95" customHeight="1" spans="1:5">
      <c r="A334" s="88" t="s">
        <v>386</v>
      </c>
      <c r="B334" s="89" t="s">
        <v>72</v>
      </c>
      <c r="C334" s="89" t="s">
        <v>9</v>
      </c>
      <c r="D334" s="90" t="s">
        <v>416</v>
      </c>
      <c r="E334" s="91">
        <v>164</v>
      </c>
    </row>
    <row r="335" ht="18.95" customHeight="1" spans="1:5">
      <c r="A335" s="88" t="s">
        <v>386</v>
      </c>
      <c r="B335" s="89" t="s">
        <v>72</v>
      </c>
      <c r="C335" s="89" t="s">
        <v>33</v>
      </c>
      <c r="D335" s="90" t="s">
        <v>417</v>
      </c>
      <c r="E335" s="91">
        <v>2389</v>
      </c>
    </row>
    <row r="336" ht="18.95" customHeight="1" spans="1:5">
      <c r="A336" s="88"/>
      <c r="B336" s="89" t="s">
        <v>22</v>
      </c>
      <c r="C336" s="89"/>
      <c r="D336" s="90" t="s">
        <v>418</v>
      </c>
      <c r="E336" s="91">
        <v>563.04</v>
      </c>
    </row>
    <row r="337" ht="18.95" customHeight="1" spans="1:5">
      <c r="A337" s="88" t="s">
        <v>386</v>
      </c>
      <c r="B337" s="89" t="s">
        <v>77</v>
      </c>
      <c r="C337" s="89" t="s">
        <v>36</v>
      </c>
      <c r="D337" s="90" t="s">
        <v>419</v>
      </c>
      <c r="E337" s="91">
        <v>563.04</v>
      </c>
    </row>
    <row r="338" ht="18.95" customHeight="1" spans="1:5">
      <c r="A338" s="88" t="s">
        <v>420</v>
      </c>
      <c r="B338" s="89"/>
      <c r="C338" s="89"/>
      <c r="D338" s="90" t="s">
        <v>421</v>
      </c>
      <c r="E338" s="91">
        <v>1618.11</v>
      </c>
    </row>
    <row r="339" ht="18.95" customHeight="1" spans="1:5">
      <c r="A339" s="88"/>
      <c r="B339" s="89" t="s">
        <v>9</v>
      </c>
      <c r="C339" s="89"/>
      <c r="D339" s="90" t="s">
        <v>422</v>
      </c>
      <c r="E339" s="91">
        <v>1618.11</v>
      </c>
    </row>
    <row r="340" ht="18.95" customHeight="1" spans="1:5">
      <c r="A340" s="88" t="s">
        <v>423</v>
      </c>
      <c r="B340" s="89" t="s">
        <v>12</v>
      </c>
      <c r="C340" s="89" t="s">
        <v>9</v>
      </c>
      <c r="D340" s="90" t="s">
        <v>424</v>
      </c>
      <c r="E340" s="91">
        <v>966.71</v>
      </c>
    </row>
    <row r="341" ht="18.95" customHeight="1" spans="1:5">
      <c r="A341" s="88" t="s">
        <v>423</v>
      </c>
      <c r="B341" s="89" t="s">
        <v>12</v>
      </c>
      <c r="C341" s="89" t="s">
        <v>14</v>
      </c>
      <c r="D341" s="90" t="s">
        <v>425</v>
      </c>
      <c r="E341" s="91">
        <v>189</v>
      </c>
    </row>
    <row r="342" ht="18.95" customHeight="1" spans="1:5">
      <c r="A342" s="88" t="s">
        <v>423</v>
      </c>
      <c r="B342" s="89" t="s">
        <v>12</v>
      </c>
      <c r="C342" s="89" t="s">
        <v>16</v>
      </c>
      <c r="D342" s="90" t="s">
        <v>426</v>
      </c>
      <c r="E342" s="91">
        <v>50</v>
      </c>
    </row>
    <row r="343" ht="18.95" customHeight="1" spans="1:5">
      <c r="A343" s="88" t="s">
        <v>423</v>
      </c>
      <c r="B343" s="89" t="s">
        <v>12</v>
      </c>
      <c r="C343" s="89" t="s">
        <v>18</v>
      </c>
      <c r="D343" s="90" t="s">
        <v>427</v>
      </c>
      <c r="E343" s="91">
        <v>362.4</v>
      </c>
    </row>
    <row r="344" ht="18.95" customHeight="1" spans="1:5">
      <c r="A344" s="88" t="s">
        <v>423</v>
      </c>
      <c r="B344" s="89" t="s">
        <v>12</v>
      </c>
      <c r="C344" s="89" t="s">
        <v>26</v>
      </c>
      <c r="D344" s="90" t="s">
        <v>428</v>
      </c>
      <c r="E344" s="91">
        <v>50</v>
      </c>
    </row>
    <row r="345" ht="18.95" customHeight="1" spans="1:5">
      <c r="A345" s="88" t="s">
        <v>429</v>
      </c>
      <c r="B345" s="89"/>
      <c r="C345" s="89"/>
      <c r="D345" s="90" t="s">
        <v>430</v>
      </c>
      <c r="E345" s="91">
        <v>488.01</v>
      </c>
    </row>
    <row r="346" ht="18.95" customHeight="1" spans="1:5">
      <c r="A346" s="88"/>
      <c r="B346" s="89" t="s">
        <v>14</v>
      </c>
      <c r="C346" s="89"/>
      <c r="D346" s="90" t="s">
        <v>431</v>
      </c>
      <c r="E346" s="91">
        <v>17.6</v>
      </c>
    </row>
    <row r="347" ht="18.95" customHeight="1" spans="1:5">
      <c r="A347" s="88" t="s">
        <v>432</v>
      </c>
      <c r="B347" s="89" t="s">
        <v>29</v>
      </c>
      <c r="C347" s="89" t="s">
        <v>14</v>
      </c>
      <c r="D347" s="90" t="s">
        <v>433</v>
      </c>
      <c r="E347" s="91">
        <v>13.6</v>
      </c>
    </row>
    <row r="348" ht="18.95" customHeight="1" spans="1:5">
      <c r="A348" s="88" t="s">
        <v>432</v>
      </c>
      <c r="B348" s="89" t="s">
        <v>29</v>
      </c>
      <c r="C348" s="89" t="s">
        <v>26</v>
      </c>
      <c r="D348" s="90" t="s">
        <v>434</v>
      </c>
      <c r="E348" s="91">
        <v>4</v>
      </c>
    </row>
    <row r="349" ht="18.95" customHeight="1" spans="1:5">
      <c r="A349" s="88"/>
      <c r="B349" s="89" t="s">
        <v>33</v>
      </c>
      <c r="C349" s="89"/>
      <c r="D349" s="90" t="s">
        <v>435</v>
      </c>
      <c r="E349" s="91">
        <v>319.32</v>
      </c>
    </row>
    <row r="350" ht="18.95" customHeight="1" spans="1:5">
      <c r="A350" s="88" t="s">
        <v>432</v>
      </c>
      <c r="B350" s="89" t="s">
        <v>55</v>
      </c>
      <c r="C350" s="89" t="s">
        <v>9</v>
      </c>
      <c r="D350" s="90" t="s">
        <v>436</v>
      </c>
      <c r="E350" s="91">
        <v>302.32</v>
      </c>
    </row>
    <row r="351" ht="18.95" customHeight="1" spans="1:5">
      <c r="A351" s="88" t="s">
        <v>432</v>
      </c>
      <c r="B351" s="89" t="s">
        <v>55</v>
      </c>
      <c r="C351" s="89" t="s">
        <v>14</v>
      </c>
      <c r="D351" s="90" t="s">
        <v>437</v>
      </c>
      <c r="E351" s="91">
        <v>12</v>
      </c>
    </row>
    <row r="352" ht="18.95" customHeight="1" spans="1:5">
      <c r="A352" s="88" t="s">
        <v>432</v>
      </c>
      <c r="B352" s="89" t="s">
        <v>55</v>
      </c>
      <c r="C352" s="89" t="s">
        <v>26</v>
      </c>
      <c r="D352" s="90" t="s">
        <v>438</v>
      </c>
      <c r="E352" s="91">
        <v>5</v>
      </c>
    </row>
    <row r="353" ht="18.95" customHeight="1" spans="1:5">
      <c r="A353" s="88"/>
      <c r="B353" s="89" t="s">
        <v>20</v>
      </c>
      <c r="C353" s="89"/>
      <c r="D353" s="90" t="s">
        <v>439</v>
      </c>
      <c r="E353" s="91">
        <v>141.09</v>
      </c>
    </row>
    <row r="354" ht="18.95" customHeight="1" spans="1:5">
      <c r="A354" s="88" t="s">
        <v>432</v>
      </c>
      <c r="B354" s="89" t="s">
        <v>72</v>
      </c>
      <c r="C354" s="89" t="s">
        <v>9</v>
      </c>
      <c r="D354" s="90" t="s">
        <v>440</v>
      </c>
      <c r="E354" s="91">
        <v>112.09</v>
      </c>
    </row>
    <row r="355" ht="18.95" customHeight="1" spans="1:5">
      <c r="A355" s="88" t="s">
        <v>432</v>
      </c>
      <c r="B355" s="89" t="s">
        <v>72</v>
      </c>
      <c r="C355" s="89" t="s">
        <v>14</v>
      </c>
      <c r="D355" s="90" t="s">
        <v>441</v>
      </c>
      <c r="E355" s="91">
        <v>29</v>
      </c>
    </row>
    <row r="356" ht="18.95" customHeight="1" spans="1:5">
      <c r="A356" s="88"/>
      <c r="B356" s="89" t="s">
        <v>22</v>
      </c>
      <c r="C356" s="89"/>
      <c r="D356" s="90" t="s">
        <v>442</v>
      </c>
      <c r="E356" s="91">
        <v>10</v>
      </c>
    </row>
    <row r="357" ht="18.95" customHeight="1" spans="1:5">
      <c r="A357" s="88" t="s">
        <v>432</v>
      </c>
      <c r="B357" s="89" t="s">
        <v>77</v>
      </c>
      <c r="C357" s="89" t="s">
        <v>33</v>
      </c>
      <c r="D357" s="90" t="s">
        <v>443</v>
      </c>
      <c r="E357" s="91">
        <v>10</v>
      </c>
    </row>
    <row r="358" ht="18.95" customHeight="1" spans="1:5">
      <c r="A358" s="88" t="s">
        <v>444</v>
      </c>
      <c r="B358" s="89"/>
      <c r="C358" s="89"/>
      <c r="D358" s="90" t="s">
        <v>445</v>
      </c>
      <c r="E358" s="91">
        <v>181.54</v>
      </c>
    </row>
    <row r="359" ht="18.95" customHeight="1" spans="1:5">
      <c r="A359" s="88"/>
      <c r="B359" s="89" t="s">
        <v>14</v>
      </c>
      <c r="C359" s="89"/>
      <c r="D359" s="90" t="s">
        <v>446</v>
      </c>
      <c r="E359" s="91">
        <v>181.54</v>
      </c>
    </row>
    <row r="360" ht="18.95" customHeight="1" spans="1:5">
      <c r="A360" s="88" t="s">
        <v>447</v>
      </c>
      <c r="B360" s="89" t="s">
        <v>29</v>
      </c>
      <c r="C360" s="89" t="s">
        <v>9</v>
      </c>
      <c r="D360" s="90" t="s">
        <v>448</v>
      </c>
      <c r="E360" s="91">
        <v>158.34</v>
      </c>
    </row>
    <row r="361" ht="18.95" customHeight="1" spans="1:5">
      <c r="A361" s="88" t="s">
        <v>447</v>
      </c>
      <c r="B361" s="89" t="s">
        <v>29</v>
      </c>
      <c r="C361" s="89" t="s">
        <v>26</v>
      </c>
      <c r="D361" s="90" t="s">
        <v>449</v>
      </c>
      <c r="E361" s="91">
        <v>23.2</v>
      </c>
    </row>
    <row r="362" ht="18.95" customHeight="1" spans="1:5">
      <c r="A362" s="88" t="s">
        <v>450</v>
      </c>
      <c r="B362" s="89"/>
      <c r="C362" s="89"/>
      <c r="D362" s="90" t="s">
        <v>451</v>
      </c>
      <c r="E362" s="91">
        <v>647.02</v>
      </c>
    </row>
    <row r="363" ht="18.95" customHeight="1" spans="1:5">
      <c r="A363" s="88"/>
      <c r="B363" s="89" t="s">
        <v>9</v>
      </c>
      <c r="C363" s="89"/>
      <c r="D363" s="90" t="s">
        <v>452</v>
      </c>
      <c r="E363" s="91">
        <v>640.62</v>
      </c>
    </row>
    <row r="364" ht="18.95" customHeight="1" spans="1:5">
      <c r="A364" s="88" t="s">
        <v>453</v>
      </c>
      <c r="B364" s="89" t="s">
        <v>12</v>
      </c>
      <c r="C364" s="89" t="s">
        <v>9</v>
      </c>
      <c r="D364" s="90" t="s">
        <v>454</v>
      </c>
      <c r="E364" s="91">
        <v>355.62</v>
      </c>
    </row>
    <row r="365" ht="18.95" customHeight="1" spans="1:5">
      <c r="A365" s="88" t="s">
        <v>453</v>
      </c>
      <c r="B365" s="89" t="s">
        <v>12</v>
      </c>
      <c r="C365" s="89" t="s">
        <v>14</v>
      </c>
      <c r="D365" s="90" t="s">
        <v>455</v>
      </c>
      <c r="E365" s="91">
        <v>280</v>
      </c>
    </row>
    <row r="366" ht="18.95" customHeight="1" spans="1:5">
      <c r="A366" s="88" t="s">
        <v>453</v>
      </c>
      <c r="B366" s="89" t="s">
        <v>12</v>
      </c>
      <c r="C366" s="89" t="s">
        <v>26</v>
      </c>
      <c r="D366" s="90" t="s">
        <v>456</v>
      </c>
      <c r="E366" s="91">
        <v>5</v>
      </c>
    </row>
    <row r="367" ht="18.95" customHeight="1" spans="1:5">
      <c r="A367" s="88"/>
      <c r="B367" s="89" t="s">
        <v>33</v>
      </c>
      <c r="C367" s="89"/>
      <c r="D367" s="90" t="s">
        <v>457</v>
      </c>
      <c r="E367" s="91">
        <v>6.4</v>
      </c>
    </row>
    <row r="368" ht="18.95" customHeight="1" spans="1:5">
      <c r="A368" s="88" t="s">
        <v>453</v>
      </c>
      <c r="B368" s="89" t="s">
        <v>55</v>
      </c>
      <c r="C368" s="89" t="s">
        <v>24</v>
      </c>
      <c r="D368" s="90" t="s">
        <v>458</v>
      </c>
      <c r="E368" s="91">
        <v>6.4</v>
      </c>
    </row>
    <row r="369" ht="18.95" customHeight="1" spans="1:5">
      <c r="A369" s="88" t="s">
        <v>459</v>
      </c>
      <c r="B369" s="89"/>
      <c r="C369" s="89"/>
      <c r="D369" s="90" t="s">
        <v>460</v>
      </c>
      <c r="E369" s="91">
        <v>12573.52</v>
      </c>
    </row>
    <row r="370" ht="18.95" customHeight="1" spans="1:5">
      <c r="A370" s="88"/>
      <c r="B370" s="89" t="s">
        <v>9</v>
      </c>
      <c r="C370" s="89"/>
      <c r="D370" s="90" t="s">
        <v>461</v>
      </c>
      <c r="E370" s="91">
        <v>8375.36</v>
      </c>
    </row>
    <row r="371" ht="18.95" customHeight="1" spans="1:5">
      <c r="A371" s="88" t="s">
        <v>462</v>
      </c>
      <c r="B371" s="89" t="s">
        <v>12</v>
      </c>
      <c r="C371" s="89" t="s">
        <v>36</v>
      </c>
      <c r="D371" s="90" t="s">
        <v>463</v>
      </c>
      <c r="E371" s="91">
        <v>8372.36</v>
      </c>
    </row>
    <row r="372" ht="18.95" customHeight="1" spans="1:5">
      <c r="A372" s="88" t="s">
        <v>462</v>
      </c>
      <c r="B372" s="89" t="s">
        <v>12</v>
      </c>
      <c r="C372" s="89" t="s">
        <v>33</v>
      </c>
      <c r="D372" s="90" t="s">
        <v>464</v>
      </c>
      <c r="E372" s="91">
        <v>3</v>
      </c>
    </row>
    <row r="373" ht="18.95" customHeight="1" spans="1:5">
      <c r="A373" s="88"/>
      <c r="B373" s="89" t="s">
        <v>14</v>
      </c>
      <c r="C373" s="89"/>
      <c r="D373" s="90" t="s">
        <v>465</v>
      </c>
      <c r="E373" s="91">
        <v>4198.16</v>
      </c>
    </row>
    <row r="374" ht="18.95" customHeight="1" spans="1:5">
      <c r="A374" s="88" t="s">
        <v>462</v>
      </c>
      <c r="B374" s="89" t="s">
        <v>29</v>
      </c>
      <c r="C374" s="89" t="s">
        <v>9</v>
      </c>
      <c r="D374" s="90" t="s">
        <v>466</v>
      </c>
      <c r="E374" s="91">
        <v>4198.16</v>
      </c>
    </row>
    <row r="375" ht="18.95" customHeight="1" spans="1:5">
      <c r="A375" s="88" t="s">
        <v>467</v>
      </c>
      <c r="B375" s="89"/>
      <c r="C375" s="89"/>
      <c r="D375" s="90" t="s">
        <v>468</v>
      </c>
      <c r="E375" s="91">
        <v>218</v>
      </c>
    </row>
    <row r="376" ht="18.95" customHeight="1" spans="1:5">
      <c r="A376" s="88"/>
      <c r="B376" s="89" t="s">
        <v>9</v>
      </c>
      <c r="C376" s="89"/>
      <c r="D376" s="90" t="s">
        <v>469</v>
      </c>
      <c r="E376" s="91">
        <v>218</v>
      </c>
    </row>
    <row r="377" ht="18.95" customHeight="1" spans="1:5">
      <c r="A377" s="88" t="s">
        <v>470</v>
      </c>
      <c r="B377" s="89" t="s">
        <v>12</v>
      </c>
      <c r="C377" s="89" t="s">
        <v>18</v>
      </c>
      <c r="D377" s="90" t="s">
        <v>471</v>
      </c>
      <c r="E377" s="91">
        <v>18</v>
      </c>
    </row>
    <row r="378" ht="18.95" customHeight="1" spans="1:5">
      <c r="A378" s="88" t="s">
        <v>470</v>
      </c>
      <c r="B378" s="89" t="s">
        <v>12</v>
      </c>
      <c r="C378" s="89" t="s">
        <v>350</v>
      </c>
      <c r="D378" s="90" t="s">
        <v>472</v>
      </c>
      <c r="E378" s="91">
        <v>200</v>
      </c>
    </row>
    <row r="379" ht="18.95" customHeight="1" spans="1:5">
      <c r="A379" s="88" t="s">
        <v>473</v>
      </c>
      <c r="B379" s="89"/>
      <c r="C379" s="89"/>
      <c r="D379" s="90" t="s">
        <v>474</v>
      </c>
      <c r="E379" s="91">
        <v>1081.38</v>
      </c>
    </row>
    <row r="380" ht="18.95" customHeight="1" spans="1:5">
      <c r="A380" s="88"/>
      <c r="B380" s="89" t="s">
        <v>9</v>
      </c>
      <c r="C380" s="89"/>
      <c r="D380" s="90" t="s">
        <v>475</v>
      </c>
      <c r="E380" s="91">
        <v>279.88</v>
      </c>
    </row>
    <row r="381" ht="18.95" customHeight="1" spans="1:5">
      <c r="A381" s="88" t="s">
        <v>476</v>
      </c>
      <c r="B381" s="89" t="s">
        <v>12</v>
      </c>
      <c r="C381" s="89" t="s">
        <v>9</v>
      </c>
      <c r="D381" s="90" t="s">
        <v>155</v>
      </c>
      <c r="E381" s="91">
        <v>159.88</v>
      </c>
    </row>
    <row r="382" ht="18.95" customHeight="1" spans="1:5">
      <c r="A382" s="88" t="s">
        <v>476</v>
      </c>
      <c r="B382" s="89" t="s">
        <v>12</v>
      </c>
      <c r="C382" s="89" t="s">
        <v>14</v>
      </c>
      <c r="D382" s="90" t="s">
        <v>156</v>
      </c>
      <c r="E382" s="91">
        <v>5</v>
      </c>
    </row>
    <row r="383" ht="18.95" customHeight="1" spans="1:5">
      <c r="A383" s="88" t="s">
        <v>476</v>
      </c>
      <c r="B383" s="89" t="s">
        <v>12</v>
      </c>
      <c r="C383" s="89" t="s">
        <v>16</v>
      </c>
      <c r="D383" s="90" t="s">
        <v>477</v>
      </c>
      <c r="E383" s="91">
        <v>8</v>
      </c>
    </row>
    <row r="384" ht="18.95" customHeight="1" spans="1:5">
      <c r="A384" s="88" t="s">
        <v>476</v>
      </c>
      <c r="B384" s="89" t="s">
        <v>12</v>
      </c>
      <c r="C384" s="89" t="s">
        <v>18</v>
      </c>
      <c r="D384" s="90" t="s">
        <v>478</v>
      </c>
      <c r="E384" s="91">
        <v>81</v>
      </c>
    </row>
    <row r="385" ht="18.95" customHeight="1" spans="1:5">
      <c r="A385" s="88" t="s">
        <v>476</v>
      </c>
      <c r="B385" s="89" t="s">
        <v>12</v>
      </c>
      <c r="C385" s="89" t="s">
        <v>20</v>
      </c>
      <c r="D385" s="90" t="s">
        <v>479</v>
      </c>
      <c r="E385" s="91">
        <v>6</v>
      </c>
    </row>
    <row r="386" ht="18.95" customHeight="1" spans="1:5">
      <c r="A386" s="88" t="s">
        <v>476</v>
      </c>
      <c r="B386" s="89" t="s">
        <v>12</v>
      </c>
      <c r="C386" s="89" t="s">
        <v>24</v>
      </c>
      <c r="D386" s="90" t="s">
        <v>480</v>
      </c>
      <c r="E386" s="91">
        <v>5</v>
      </c>
    </row>
    <row r="387" ht="18.95" customHeight="1" spans="1:5">
      <c r="A387" s="88" t="s">
        <v>476</v>
      </c>
      <c r="B387" s="89" t="s">
        <v>12</v>
      </c>
      <c r="C387" s="89" t="s">
        <v>26</v>
      </c>
      <c r="D387" s="90" t="s">
        <v>481</v>
      </c>
      <c r="E387" s="91">
        <v>15</v>
      </c>
    </row>
    <row r="388" ht="18.95" customHeight="1" spans="1:5">
      <c r="A388" s="88"/>
      <c r="B388" s="89" t="s">
        <v>14</v>
      </c>
      <c r="C388" s="89"/>
      <c r="D388" s="90" t="s">
        <v>482</v>
      </c>
      <c r="E388" s="91">
        <v>801.5</v>
      </c>
    </row>
    <row r="389" ht="18.95" customHeight="1" spans="1:5">
      <c r="A389" s="88" t="s">
        <v>476</v>
      </c>
      <c r="B389" s="89" t="s">
        <v>29</v>
      </c>
      <c r="C389" s="89" t="s">
        <v>26</v>
      </c>
      <c r="D389" s="90" t="s">
        <v>483</v>
      </c>
      <c r="E389" s="91">
        <v>801.5</v>
      </c>
    </row>
    <row r="390" ht="18.95" customHeight="1" spans="1:5">
      <c r="A390" s="88" t="s">
        <v>484</v>
      </c>
      <c r="B390" s="89"/>
      <c r="C390" s="89"/>
      <c r="D390" s="90" t="s">
        <v>485</v>
      </c>
      <c r="E390" s="91">
        <v>3030</v>
      </c>
    </row>
    <row r="391" ht="18.95" customHeight="1" spans="1:5">
      <c r="A391" s="88"/>
      <c r="B391" s="89"/>
      <c r="C391" s="89"/>
      <c r="D391" s="90" t="s">
        <v>486</v>
      </c>
      <c r="E391" s="91">
        <v>3030</v>
      </c>
    </row>
    <row r="392" ht="18.95" customHeight="1" spans="1:5">
      <c r="A392" s="88" t="s">
        <v>487</v>
      </c>
      <c r="B392" s="89" t="s">
        <v>488</v>
      </c>
      <c r="C392" s="89"/>
      <c r="D392" s="90" t="s">
        <v>489</v>
      </c>
      <c r="E392" s="91">
        <v>3030</v>
      </c>
    </row>
    <row r="393" ht="18.95" customHeight="1" spans="1:5">
      <c r="A393" s="88" t="s">
        <v>490</v>
      </c>
      <c r="B393" s="89"/>
      <c r="C393" s="89"/>
      <c r="D393" s="90" t="s">
        <v>491</v>
      </c>
      <c r="E393" s="91">
        <v>28</v>
      </c>
    </row>
    <row r="394" ht="18.95" customHeight="1" spans="1:5">
      <c r="A394" s="88"/>
      <c r="B394" s="89" t="s">
        <v>16</v>
      </c>
      <c r="C394" s="89"/>
      <c r="D394" s="90" t="s">
        <v>492</v>
      </c>
      <c r="E394" s="91">
        <v>0</v>
      </c>
    </row>
    <row r="395" ht="18.95" customHeight="1" spans="1:5">
      <c r="A395" s="88" t="s">
        <v>493</v>
      </c>
      <c r="B395" s="89" t="s">
        <v>49</v>
      </c>
      <c r="C395" s="89"/>
      <c r="D395" s="90" t="s">
        <v>494</v>
      </c>
      <c r="E395" s="91">
        <v>0</v>
      </c>
    </row>
    <row r="396" ht="18.95" customHeight="1" spans="1:5">
      <c r="A396" s="88"/>
      <c r="B396" s="89" t="s">
        <v>26</v>
      </c>
      <c r="C396" s="89"/>
      <c r="D396" s="90" t="s">
        <v>495</v>
      </c>
      <c r="E396" s="91">
        <v>28</v>
      </c>
    </row>
    <row r="397" ht="20" customHeight="1" spans="1:5">
      <c r="A397" s="88" t="s">
        <v>493</v>
      </c>
      <c r="B397" s="89" t="s">
        <v>164</v>
      </c>
      <c r="C397" s="89" t="s">
        <v>26</v>
      </c>
      <c r="D397" s="90" t="s">
        <v>496</v>
      </c>
      <c r="E397" s="91">
        <v>28</v>
      </c>
    </row>
    <row r="398" ht="20" customHeight="1" spans="1:5">
      <c r="A398" s="88" t="s">
        <v>497</v>
      </c>
      <c r="B398" s="89"/>
      <c r="C398" s="89"/>
      <c r="D398" s="90" t="s">
        <v>498</v>
      </c>
      <c r="E398" s="91">
        <v>0</v>
      </c>
    </row>
    <row r="399" ht="20" customHeight="1" spans="1:5">
      <c r="A399" s="88"/>
      <c r="B399" s="89" t="s">
        <v>22</v>
      </c>
      <c r="C399" s="89"/>
      <c r="D399" s="90" t="s">
        <v>499</v>
      </c>
      <c r="E399" s="91">
        <v>0</v>
      </c>
    </row>
    <row r="400" ht="20" customHeight="1" spans="1:5">
      <c r="A400" s="88" t="s">
        <v>500</v>
      </c>
      <c r="B400" s="89" t="s">
        <v>77</v>
      </c>
      <c r="C400" s="89" t="s">
        <v>14</v>
      </c>
      <c r="D400" s="90" t="s">
        <v>501</v>
      </c>
      <c r="E400" s="91">
        <v>0</v>
      </c>
    </row>
    <row r="401" ht="20" customHeight="1" spans="1:5">
      <c r="A401" s="88" t="s">
        <v>502</v>
      </c>
      <c r="B401" s="89"/>
      <c r="C401" s="89"/>
      <c r="D401" s="90" t="s">
        <v>503</v>
      </c>
      <c r="E401" s="91">
        <v>3000</v>
      </c>
    </row>
    <row r="402" ht="20" customHeight="1" spans="1:5">
      <c r="A402" s="88"/>
      <c r="B402" s="89" t="s">
        <v>36</v>
      </c>
      <c r="C402" s="89"/>
      <c r="D402" s="90" t="s">
        <v>504</v>
      </c>
      <c r="E402" s="91">
        <v>3000</v>
      </c>
    </row>
    <row r="403" ht="20" customHeight="1" spans="1:5">
      <c r="A403" s="88" t="s">
        <v>505</v>
      </c>
      <c r="B403" s="89" t="s">
        <v>38</v>
      </c>
      <c r="C403" s="89" t="s">
        <v>9</v>
      </c>
      <c r="D403" s="90" t="s">
        <v>506</v>
      </c>
      <c r="E403" s="91">
        <v>0</v>
      </c>
    </row>
    <row r="404" ht="20" customHeight="1" spans="1:5">
      <c r="A404" s="88" t="s">
        <v>505</v>
      </c>
      <c r="B404" s="89" t="s">
        <v>38</v>
      </c>
      <c r="C404" s="89" t="s">
        <v>26</v>
      </c>
      <c r="D404" s="90" t="s">
        <v>507</v>
      </c>
      <c r="E404" s="91">
        <v>3000</v>
      </c>
    </row>
    <row r="405" ht="20" customHeight="1" spans="1:5">
      <c r="A405" s="88" t="s">
        <v>508</v>
      </c>
      <c r="B405" s="89"/>
      <c r="C405" s="89"/>
      <c r="D405" s="90" t="s">
        <v>509</v>
      </c>
      <c r="E405" s="91">
        <v>5688</v>
      </c>
    </row>
    <row r="406" ht="20" customHeight="1" spans="1:5">
      <c r="A406" s="88"/>
      <c r="B406" s="89" t="s">
        <v>36</v>
      </c>
      <c r="C406" s="89"/>
      <c r="D406" s="90" t="s">
        <v>510</v>
      </c>
      <c r="E406" s="91">
        <v>5688</v>
      </c>
    </row>
    <row r="407" ht="20" customHeight="1" spans="1:5">
      <c r="A407" s="88" t="s">
        <v>511</v>
      </c>
      <c r="B407" s="89" t="s">
        <v>38</v>
      </c>
      <c r="C407" s="89" t="s">
        <v>9</v>
      </c>
      <c r="D407" s="90" t="s">
        <v>512</v>
      </c>
      <c r="E407" s="91">
        <v>5688</v>
      </c>
    </row>
    <row r="408" ht="20" customHeight="1" spans="1:5">
      <c r="A408" s="88"/>
      <c r="B408" s="89" t="s">
        <v>16</v>
      </c>
      <c r="C408" s="89"/>
      <c r="D408" s="90" t="s">
        <v>513</v>
      </c>
      <c r="E408" s="91">
        <v>0</v>
      </c>
    </row>
    <row r="409" ht="20" customHeight="1" spans="1:5">
      <c r="A409" s="88" t="s">
        <v>511</v>
      </c>
      <c r="B409" s="89" t="s">
        <v>49</v>
      </c>
      <c r="C409" s="89" t="s">
        <v>26</v>
      </c>
      <c r="D409" s="90" t="s">
        <v>514</v>
      </c>
      <c r="E409" s="91">
        <v>0</v>
      </c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Height="999" orientation="landscape"/>
  <headerFooter alignWithMargins="0" scaleWithDoc="0">
    <oddFooter>&amp;C页(&amp;P)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48" t="s">
        <v>515</v>
      </c>
      <c r="B1" s="48"/>
      <c r="C1" s="48"/>
      <c r="D1" s="48"/>
      <c r="E1" s="48"/>
      <c r="F1" s="48"/>
      <c r="G1" s="48"/>
      <c r="H1" s="48"/>
    </row>
    <row r="2" ht="27" customHeight="1" spans="1:8">
      <c r="A2" s="49"/>
      <c r="B2" s="49"/>
      <c r="C2" s="49"/>
      <c r="D2" s="49"/>
      <c r="E2" s="49"/>
      <c r="F2" s="49"/>
      <c r="G2" s="49"/>
      <c r="H2" s="50" t="s">
        <v>1</v>
      </c>
    </row>
    <row r="3" ht="21.75" customHeight="1" spans="1:8">
      <c r="A3" s="51" t="s">
        <v>516</v>
      </c>
      <c r="B3" s="51" t="s">
        <v>517</v>
      </c>
      <c r="C3" s="51"/>
      <c r="D3" s="51" t="s">
        <v>518</v>
      </c>
      <c r="E3" s="51"/>
      <c r="F3" s="52" t="s">
        <v>519</v>
      </c>
      <c r="G3" s="53"/>
      <c r="H3" s="51" t="s">
        <v>520</v>
      </c>
    </row>
    <row r="4" ht="24.75" customHeight="1" spans="1:8">
      <c r="A4" s="51"/>
      <c r="B4" s="54" t="s">
        <v>521</v>
      </c>
      <c r="C4" s="54" t="s">
        <v>522</v>
      </c>
      <c r="D4" s="54" t="s">
        <v>521</v>
      </c>
      <c r="E4" s="54" t="s">
        <v>522</v>
      </c>
      <c r="F4" s="54" t="s">
        <v>521</v>
      </c>
      <c r="G4" s="54" t="s">
        <v>522</v>
      </c>
      <c r="H4" s="51"/>
    </row>
    <row r="5" customFormat="1" ht="17.25" customHeight="1" spans="1:8">
      <c r="A5" s="55" t="s">
        <v>523</v>
      </c>
      <c r="B5" s="56">
        <f t="shared" ref="B5:G5" si="0">SUM(B6:B20)</f>
        <v>73800</v>
      </c>
      <c r="C5" s="56">
        <v>34753</v>
      </c>
      <c r="D5" s="56">
        <f t="shared" si="0"/>
        <v>72800</v>
      </c>
      <c r="E5" s="57">
        <f t="shared" si="0"/>
        <v>36951</v>
      </c>
      <c r="F5" s="57">
        <f t="shared" si="0"/>
        <v>77000</v>
      </c>
      <c r="G5" s="57">
        <f t="shared" si="0"/>
        <v>42349.75</v>
      </c>
      <c r="H5" s="57"/>
    </row>
    <row r="6" ht="17.25" customHeight="1" spans="1:8">
      <c r="A6" s="58" t="s">
        <v>524</v>
      </c>
      <c r="B6" s="59">
        <v>30</v>
      </c>
      <c r="C6" s="59"/>
      <c r="D6" s="59">
        <v>30</v>
      </c>
      <c r="E6" s="59"/>
      <c r="F6" s="59">
        <v>30</v>
      </c>
      <c r="G6" s="59"/>
      <c r="H6" s="60"/>
    </row>
    <row r="7" ht="17.25" customHeight="1" spans="1:8">
      <c r="A7" s="58" t="s">
        <v>525</v>
      </c>
      <c r="B7" s="59">
        <v>31400</v>
      </c>
      <c r="C7" s="59">
        <v>5887</v>
      </c>
      <c r="D7" s="59">
        <v>39970</v>
      </c>
      <c r="E7" s="61">
        <v>14988</v>
      </c>
      <c r="F7" s="61">
        <f>35070+660</f>
        <v>35730</v>
      </c>
      <c r="G7" s="62">
        <f>F7*0.375</f>
        <v>13398.75</v>
      </c>
      <c r="H7" s="63" t="s">
        <v>526</v>
      </c>
    </row>
    <row r="8" ht="17.25" customHeight="1" spans="1:8">
      <c r="A8" s="58" t="s">
        <v>527</v>
      </c>
      <c r="B8" s="59">
        <v>300</v>
      </c>
      <c r="C8" s="59">
        <v>225</v>
      </c>
      <c r="D8" s="59"/>
      <c r="E8" s="61"/>
      <c r="F8" s="61"/>
      <c r="G8" s="61"/>
      <c r="H8" s="63"/>
    </row>
    <row r="9" ht="17.25" customHeight="1" spans="1:8">
      <c r="A9" s="58" t="s">
        <v>528</v>
      </c>
      <c r="B9" s="59">
        <v>13600</v>
      </c>
      <c r="C9" s="59">
        <f>B9*0.75</f>
        <v>10200</v>
      </c>
      <c r="D9" s="59"/>
      <c r="E9" s="61"/>
      <c r="F9" s="61"/>
      <c r="G9" s="61"/>
      <c r="H9" s="63"/>
    </row>
    <row r="10" ht="17.25" customHeight="1" spans="1:8">
      <c r="A10" s="58" t="s">
        <v>529</v>
      </c>
      <c r="B10" s="59">
        <v>7750</v>
      </c>
      <c r="C10" s="59">
        <f t="shared" ref="C10:G10" si="1">B10*0.28</f>
        <v>2170</v>
      </c>
      <c r="D10" s="59">
        <v>8500</v>
      </c>
      <c r="E10" s="61">
        <f t="shared" si="1"/>
        <v>2380</v>
      </c>
      <c r="F10" s="61">
        <v>9200</v>
      </c>
      <c r="G10" s="61">
        <f t="shared" si="1"/>
        <v>2576</v>
      </c>
      <c r="H10" s="64"/>
    </row>
    <row r="11" ht="17.25" customHeight="1" spans="1:8">
      <c r="A11" s="58" t="s">
        <v>530</v>
      </c>
      <c r="B11" s="59">
        <v>3520</v>
      </c>
      <c r="C11" s="59">
        <f>B11*0.28</f>
        <v>985.6</v>
      </c>
      <c r="D11" s="59">
        <v>3600</v>
      </c>
      <c r="E11" s="61">
        <v>1008</v>
      </c>
      <c r="F11" s="61">
        <v>4500</v>
      </c>
      <c r="G11" s="61">
        <f>F11*0.28</f>
        <v>1260</v>
      </c>
      <c r="H11" s="64"/>
    </row>
    <row r="12" ht="17.25" customHeight="1" spans="1:8">
      <c r="A12" s="58" t="s">
        <v>531</v>
      </c>
      <c r="B12" s="59">
        <v>6300</v>
      </c>
      <c r="C12" s="59">
        <f t="shared" ref="C12:G12" si="2">B12*0.7</f>
        <v>4410</v>
      </c>
      <c r="D12" s="59">
        <v>7000</v>
      </c>
      <c r="E12" s="61">
        <f t="shared" si="2"/>
        <v>4900</v>
      </c>
      <c r="F12" s="61">
        <v>8000</v>
      </c>
      <c r="G12" s="61">
        <f t="shared" si="2"/>
        <v>5600</v>
      </c>
      <c r="H12" s="64"/>
    </row>
    <row r="13" ht="17.25" customHeight="1" spans="1:8">
      <c r="A13" s="58" t="s">
        <v>532</v>
      </c>
      <c r="B13" s="59">
        <v>100</v>
      </c>
      <c r="C13" s="59">
        <f t="shared" ref="C13:G13" si="3">B13*0.75</f>
        <v>75</v>
      </c>
      <c r="D13" s="59">
        <v>100</v>
      </c>
      <c r="E13" s="61">
        <f t="shared" si="3"/>
        <v>75</v>
      </c>
      <c r="F13" s="61">
        <v>100</v>
      </c>
      <c r="G13" s="61">
        <f t="shared" si="3"/>
        <v>75</v>
      </c>
      <c r="H13" s="64"/>
    </row>
    <row r="14" ht="17.25" customHeight="1" spans="1:8">
      <c r="A14" s="58" t="s">
        <v>533</v>
      </c>
      <c r="B14" s="59">
        <v>1400</v>
      </c>
      <c r="C14" s="59">
        <v>1400</v>
      </c>
      <c r="D14" s="59">
        <v>3500</v>
      </c>
      <c r="E14" s="59">
        <f t="shared" ref="E14:E17" si="4">D14</f>
        <v>3500</v>
      </c>
      <c r="F14" s="59">
        <v>5500</v>
      </c>
      <c r="G14" s="59">
        <v>5500</v>
      </c>
      <c r="H14" s="64"/>
    </row>
    <row r="15" ht="17.25" customHeight="1" spans="1:8">
      <c r="A15" s="58" t="s">
        <v>534</v>
      </c>
      <c r="B15" s="59">
        <v>3300</v>
      </c>
      <c r="C15" s="59">
        <v>3300</v>
      </c>
      <c r="D15" s="59">
        <v>4000</v>
      </c>
      <c r="E15" s="59">
        <f t="shared" si="4"/>
        <v>4000</v>
      </c>
      <c r="F15" s="59">
        <v>5500</v>
      </c>
      <c r="G15" s="59">
        <v>5500</v>
      </c>
      <c r="H15" s="64"/>
    </row>
    <row r="16" ht="17.25" customHeight="1" spans="1:8">
      <c r="A16" s="58" t="s">
        <v>535</v>
      </c>
      <c r="B16" s="59">
        <v>220</v>
      </c>
      <c r="C16" s="59">
        <v>220</v>
      </c>
      <c r="D16" s="59">
        <v>240</v>
      </c>
      <c r="E16" s="59">
        <f t="shared" si="4"/>
        <v>240</v>
      </c>
      <c r="F16" s="59">
        <v>390</v>
      </c>
      <c r="G16" s="59">
        <v>390</v>
      </c>
      <c r="H16" s="64"/>
    </row>
    <row r="17" ht="17.25" customHeight="1" spans="1:8">
      <c r="A17" s="58" t="s">
        <v>536</v>
      </c>
      <c r="B17" s="59">
        <v>2500</v>
      </c>
      <c r="C17" s="59">
        <v>2500</v>
      </c>
      <c r="D17" s="59">
        <v>2800</v>
      </c>
      <c r="E17" s="59">
        <f t="shared" si="4"/>
        <v>2800</v>
      </c>
      <c r="F17" s="59">
        <v>3600</v>
      </c>
      <c r="G17" s="59">
        <v>3600</v>
      </c>
      <c r="H17" s="64"/>
    </row>
    <row r="18" ht="17.25" customHeight="1" spans="1:8">
      <c r="A18" s="58" t="s">
        <v>537</v>
      </c>
      <c r="B18" s="59">
        <v>600</v>
      </c>
      <c r="C18" s="59">
        <v>600</v>
      </c>
      <c r="D18" s="59"/>
      <c r="E18" s="59"/>
      <c r="F18" s="59"/>
      <c r="G18" s="59"/>
      <c r="H18" s="64"/>
    </row>
    <row r="19" ht="17.25" customHeight="1" spans="1:8">
      <c r="A19" s="58" t="s">
        <v>538</v>
      </c>
      <c r="B19" s="59">
        <v>780</v>
      </c>
      <c r="C19" s="59">
        <v>780</v>
      </c>
      <c r="D19" s="59">
        <v>800</v>
      </c>
      <c r="E19" s="59">
        <f t="shared" ref="E19:E24" si="5">D19</f>
        <v>800</v>
      </c>
      <c r="F19" s="59">
        <v>950</v>
      </c>
      <c r="G19" s="59">
        <v>950</v>
      </c>
      <c r="H19" s="64"/>
    </row>
    <row r="20" ht="17.25" customHeight="1" spans="1:8">
      <c r="A20" s="58" t="s">
        <v>539</v>
      </c>
      <c r="B20" s="65">
        <v>2000</v>
      </c>
      <c r="C20" s="65">
        <v>2000</v>
      </c>
      <c r="D20" s="65">
        <v>2260</v>
      </c>
      <c r="E20" s="59">
        <f t="shared" si="5"/>
        <v>2260</v>
      </c>
      <c r="F20" s="59">
        <v>3500</v>
      </c>
      <c r="G20" s="59">
        <v>3500</v>
      </c>
      <c r="H20" s="64"/>
    </row>
    <row r="21" customFormat="1" ht="17.25" customHeight="1" spans="1:8">
      <c r="A21" s="55" t="s">
        <v>540</v>
      </c>
      <c r="B21" s="56">
        <f t="shared" ref="B21:G21" si="6">SUM(B22:B27)</f>
        <v>9200</v>
      </c>
      <c r="C21" s="56">
        <f t="shared" si="6"/>
        <v>9200</v>
      </c>
      <c r="D21" s="56">
        <f t="shared" si="6"/>
        <v>12000</v>
      </c>
      <c r="E21" s="56">
        <f t="shared" si="6"/>
        <v>12000</v>
      </c>
      <c r="F21" s="56">
        <f t="shared" si="6"/>
        <v>18000</v>
      </c>
      <c r="G21" s="56">
        <f t="shared" si="6"/>
        <v>18000</v>
      </c>
      <c r="H21" s="67"/>
    </row>
    <row r="22" ht="17.25" customHeight="1" spans="1:8">
      <c r="A22" s="58" t="s">
        <v>541</v>
      </c>
      <c r="B22" s="59">
        <v>1700</v>
      </c>
      <c r="C22" s="59">
        <v>1700</v>
      </c>
      <c r="D22" s="59">
        <v>1800</v>
      </c>
      <c r="E22" s="61">
        <f t="shared" si="5"/>
        <v>1800</v>
      </c>
      <c r="F22" s="61">
        <v>2000</v>
      </c>
      <c r="G22" s="61">
        <v>2000</v>
      </c>
      <c r="H22" s="64"/>
    </row>
    <row r="23" ht="17.25" customHeight="1" spans="1:8">
      <c r="A23" s="58" t="s">
        <v>542</v>
      </c>
      <c r="B23" s="59">
        <v>2900</v>
      </c>
      <c r="C23" s="59">
        <v>2900</v>
      </c>
      <c r="D23" s="59">
        <v>2800</v>
      </c>
      <c r="E23" s="61">
        <f t="shared" si="5"/>
        <v>2800</v>
      </c>
      <c r="F23" s="61">
        <v>3800</v>
      </c>
      <c r="G23" s="61">
        <v>3800</v>
      </c>
      <c r="H23" s="64"/>
    </row>
    <row r="24" ht="17.25" customHeight="1" spans="1:8">
      <c r="A24" s="58" t="s">
        <v>543</v>
      </c>
      <c r="B24" s="59">
        <v>2500</v>
      </c>
      <c r="C24" s="59">
        <v>2500</v>
      </c>
      <c r="D24" s="59">
        <v>2400</v>
      </c>
      <c r="E24" s="61">
        <f t="shared" si="5"/>
        <v>2400</v>
      </c>
      <c r="F24" s="61">
        <v>3500</v>
      </c>
      <c r="G24" s="61">
        <v>3500</v>
      </c>
      <c r="H24" s="64"/>
    </row>
    <row r="25" ht="17.25" customHeight="1" spans="1:8">
      <c r="A25" s="58" t="s">
        <v>544</v>
      </c>
      <c r="B25" s="59"/>
      <c r="C25" s="59"/>
      <c r="D25" s="59"/>
      <c r="E25" s="61"/>
      <c r="F25" s="61"/>
      <c r="G25" s="61"/>
      <c r="H25" s="64"/>
    </row>
    <row r="26" ht="17.25" customHeight="1" spans="1:8">
      <c r="A26" s="58" t="s">
        <v>545</v>
      </c>
      <c r="B26" s="59">
        <v>2100</v>
      </c>
      <c r="C26" s="59">
        <v>2100</v>
      </c>
      <c r="D26" s="59">
        <v>5000</v>
      </c>
      <c r="E26" s="61">
        <f>D26</f>
        <v>5000</v>
      </c>
      <c r="F26" s="61">
        <v>8700</v>
      </c>
      <c r="G26" s="61">
        <v>8700</v>
      </c>
      <c r="H26" s="64"/>
    </row>
    <row r="27" ht="17.25" customHeight="1" spans="1:8">
      <c r="A27" s="58" t="s">
        <v>546</v>
      </c>
      <c r="B27" s="68"/>
      <c r="C27" s="68"/>
      <c r="D27" s="68"/>
      <c r="E27" s="61"/>
      <c r="F27" s="61"/>
      <c r="G27" s="61"/>
      <c r="H27" s="64"/>
    </row>
    <row r="28" customFormat="1" ht="17.25" customHeight="1" spans="1:8">
      <c r="A28" s="56" t="s">
        <v>547</v>
      </c>
      <c r="B28" s="56">
        <f t="shared" ref="B28:G28" si="7">B5+B21</f>
        <v>83000</v>
      </c>
      <c r="C28" s="56">
        <v>43953</v>
      </c>
      <c r="D28" s="56">
        <f t="shared" si="7"/>
        <v>84800</v>
      </c>
      <c r="E28" s="57">
        <f t="shared" si="7"/>
        <v>48951</v>
      </c>
      <c r="F28" s="57">
        <f t="shared" si="7"/>
        <v>95000</v>
      </c>
      <c r="G28" s="57">
        <f t="shared" si="7"/>
        <v>60349.75</v>
      </c>
      <c r="H28" s="70"/>
    </row>
    <row r="29" s="47" customFormat="1" ht="17.25" customHeight="1" spans="1:8">
      <c r="A29" s="71" t="s">
        <v>548</v>
      </c>
      <c r="B29" s="54" t="s">
        <v>521</v>
      </c>
      <c r="C29" s="71" t="s">
        <v>549</v>
      </c>
      <c r="D29" s="54" t="s">
        <v>521</v>
      </c>
      <c r="E29" s="71" t="s">
        <v>549</v>
      </c>
      <c r="F29" s="54" t="s">
        <v>521</v>
      </c>
      <c r="G29" s="71" t="s">
        <v>549</v>
      </c>
      <c r="H29" s="80"/>
    </row>
    <row r="30" customFormat="1" ht="17.25" customHeight="1" spans="1:8">
      <c r="A30" s="76" t="s">
        <v>550</v>
      </c>
      <c r="B30" s="56"/>
      <c r="C30" s="56">
        <f>SUM(C31:C34)</f>
        <v>30342</v>
      </c>
      <c r="D30" s="56"/>
      <c r="E30" s="56">
        <f>SUM(E31:E34)</f>
        <v>27275</v>
      </c>
      <c r="F30" s="56"/>
      <c r="G30" s="56">
        <f>SUM(G31:G34)</f>
        <v>26115</v>
      </c>
      <c r="H30" s="70"/>
    </row>
    <row r="31" ht="17.25" customHeight="1" spans="1:8">
      <c r="A31" s="77" t="s">
        <v>551</v>
      </c>
      <c r="B31" s="68">
        <v>30</v>
      </c>
      <c r="C31" s="68">
        <f>B31</f>
        <v>30</v>
      </c>
      <c r="D31" s="68">
        <v>30</v>
      </c>
      <c r="E31" s="59">
        <v>30</v>
      </c>
      <c r="F31" s="59">
        <v>30</v>
      </c>
      <c r="G31" s="59">
        <v>30</v>
      </c>
      <c r="H31" s="64"/>
    </row>
    <row r="32" ht="17.25" customHeight="1" spans="1:8">
      <c r="A32" s="58" t="s">
        <v>552</v>
      </c>
      <c r="B32" s="68">
        <v>31400</v>
      </c>
      <c r="C32" s="68">
        <f>B32*0.75</f>
        <v>23550</v>
      </c>
      <c r="D32" s="68">
        <v>39970</v>
      </c>
      <c r="E32" s="59">
        <f>D32*0.5</f>
        <v>19985</v>
      </c>
      <c r="F32" s="59">
        <f>F7</f>
        <v>35730</v>
      </c>
      <c r="G32" s="59">
        <f>F32*0.5</f>
        <v>17865</v>
      </c>
      <c r="H32" s="63" t="s">
        <v>553</v>
      </c>
    </row>
    <row r="33" ht="17.25" customHeight="1" spans="1:8">
      <c r="A33" s="58" t="s">
        <v>554</v>
      </c>
      <c r="B33" s="68">
        <v>7750</v>
      </c>
      <c r="C33" s="68">
        <f t="shared" ref="C33:G33" si="8">B33*0.6</f>
        <v>4650</v>
      </c>
      <c r="D33" s="68">
        <v>8500</v>
      </c>
      <c r="E33" s="68">
        <f t="shared" si="8"/>
        <v>5100</v>
      </c>
      <c r="F33" s="68">
        <f>F10</f>
        <v>9200</v>
      </c>
      <c r="G33" s="68">
        <f t="shared" si="8"/>
        <v>5520</v>
      </c>
      <c r="H33" s="64"/>
    </row>
    <row r="34" ht="17.25" customHeight="1" spans="1:8">
      <c r="A34" s="58" t="s">
        <v>555</v>
      </c>
      <c r="B34" s="68">
        <v>3520</v>
      </c>
      <c r="C34" s="68">
        <f t="shared" ref="C34:G34" si="9">B34*0.6</f>
        <v>2112</v>
      </c>
      <c r="D34" s="68">
        <v>3600</v>
      </c>
      <c r="E34" s="68">
        <f t="shared" si="9"/>
        <v>2160</v>
      </c>
      <c r="F34" s="68">
        <f>F11</f>
        <v>4500</v>
      </c>
      <c r="G34" s="68">
        <f t="shared" si="9"/>
        <v>2700</v>
      </c>
      <c r="H34" s="64"/>
    </row>
    <row r="35" customFormat="1" ht="17.25" customHeight="1" spans="1:8">
      <c r="A35" s="76" t="s">
        <v>556</v>
      </c>
      <c r="B35" s="56"/>
      <c r="C35" s="56">
        <v>8705</v>
      </c>
      <c r="D35" s="56"/>
      <c r="E35" s="57">
        <f>SUM(E36:E42)</f>
        <v>8574</v>
      </c>
      <c r="F35" s="57"/>
      <c r="G35" s="57">
        <f>SUM(G36:G42)</f>
        <v>8535.25</v>
      </c>
      <c r="H35" s="70"/>
    </row>
    <row r="36" ht="17.25" customHeight="1" spans="1:8">
      <c r="A36" s="58" t="s">
        <v>557</v>
      </c>
      <c r="B36" s="68">
        <v>31400</v>
      </c>
      <c r="C36" s="68">
        <f>B36*0.0625</f>
        <v>1962.5</v>
      </c>
      <c r="D36" s="68">
        <v>39970</v>
      </c>
      <c r="E36" s="59">
        <v>4997</v>
      </c>
      <c r="F36" s="59">
        <f t="shared" ref="F36:F40" si="10">F7</f>
        <v>35730</v>
      </c>
      <c r="G36" s="59">
        <f>F36*0.125</f>
        <v>4466.25</v>
      </c>
      <c r="H36" s="63" t="s">
        <v>558</v>
      </c>
    </row>
    <row r="37" ht="17.25" customHeight="1" spans="1:8">
      <c r="A37" s="58" t="s">
        <v>559</v>
      </c>
      <c r="B37" s="68">
        <v>300</v>
      </c>
      <c r="C37" s="68">
        <f t="shared" ref="C37:C41" si="11">B37*0.25</f>
        <v>75</v>
      </c>
      <c r="D37" s="68"/>
      <c r="E37" s="59"/>
      <c r="F37" s="59"/>
      <c r="G37" s="59"/>
      <c r="H37" s="63"/>
    </row>
    <row r="38" ht="17.25" customHeight="1" spans="1:8">
      <c r="A38" s="58" t="s">
        <v>560</v>
      </c>
      <c r="B38" s="68">
        <v>13600</v>
      </c>
      <c r="C38" s="68">
        <f t="shared" si="11"/>
        <v>3400</v>
      </c>
      <c r="D38" s="68"/>
      <c r="E38" s="59"/>
      <c r="F38" s="59"/>
      <c r="G38" s="59"/>
      <c r="H38" s="64"/>
    </row>
    <row r="39" ht="17.25" customHeight="1" spans="1:8">
      <c r="A39" s="58" t="s">
        <v>561</v>
      </c>
      <c r="B39" s="68">
        <v>7750</v>
      </c>
      <c r="C39" s="68">
        <f t="shared" ref="C39:G39" si="12">B39*0.12</f>
        <v>930</v>
      </c>
      <c r="D39" s="68">
        <v>8500</v>
      </c>
      <c r="E39" s="68">
        <f t="shared" si="12"/>
        <v>1020</v>
      </c>
      <c r="F39" s="68">
        <f t="shared" si="10"/>
        <v>9200</v>
      </c>
      <c r="G39" s="68">
        <f t="shared" si="12"/>
        <v>1104</v>
      </c>
      <c r="H39" s="64"/>
    </row>
    <row r="40" ht="17.25" customHeight="1" spans="1:8">
      <c r="A40" s="58" t="s">
        <v>562</v>
      </c>
      <c r="B40" s="68">
        <v>3520</v>
      </c>
      <c r="C40" s="68">
        <f t="shared" ref="C40:G40" si="13">B40*0.12</f>
        <v>422.4</v>
      </c>
      <c r="D40" s="68">
        <v>3600</v>
      </c>
      <c r="E40" s="68">
        <f t="shared" si="13"/>
        <v>432</v>
      </c>
      <c r="F40" s="68">
        <f t="shared" si="10"/>
        <v>4500</v>
      </c>
      <c r="G40" s="68">
        <f t="shared" si="13"/>
        <v>540</v>
      </c>
      <c r="H40" s="64"/>
    </row>
    <row r="41" ht="17.25" customHeight="1" spans="1:8">
      <c r="A41" s="77" t="s">
        <v>563</v>
      </c>
      <c r="B41" s="68">
        <v>100</v>
      </c>
      <c r="C41" s="68">
        <f t="shared" si="11"/>
        <v>25</v>
      </c>
      <c r="D41" s="68">
        <v>100</v>
      </c>
      <c r="E41" s="68">
        <f>D41*0.25</f>
        <v>25</v>
      </c>
      <c r="F41" s="68">
        <f>F13</f>
        <v>100</v>
      </c>
      <c r="G41" s="68">
        <f>F41*0.25</f>
        <v>25</v>
      </c>
      <c r="H41" s="64"/>
    </row>
    <row r="42" ht="17.25" customHeight="1" spans="1:8">
      <c r="A42" s="77" t="s">
        <v>564</v>
      </c>
      <c r="B42" s="59">
        <v>6300</v>
      </c>
      <c r="C42" s="59">
        <f t="shared" ref="C42:G42" si="14">B42*0.3</f>
        <v>1890</v>
      </c>
      <c r="D42" s="59">
        <v>7000</v>
      </c>
      <c r="E42" s="59">
        <f t="shared" si="14"/>
        <v>2100</v>
      </c>
      <c r="F42" s="59">
        <f>F12</f>
        <v>8000</v>
      </c>
      <c r="G42" s="59">
        <f t="shared" si="14"/>
        <v>2400</v>
      </c>
      <c r="H42" s="64"/>
    </row>
    <row r="43" customFormat="1" ht="17.25" customHeight="1" spans="1:8">
      <c r="A43" s="76" t="s">
        <v>565</v>
      </c>
      <c r="B43" s="56">
        <f t="shared" ref="B43:F43" si="15">C28+C30+C35</f>
        <v>83000</v>
      </c>
      <c r="C43" s="56"/>
      <c r="D43" s="57">
        <f t="shared" si="15"/>
        <v>84800</v>
      </c>
      <c r="E43" s="57"/>
      <c r="F43" s="57">
        <f t="shared" si="15"/>
        <v>95000</v>
      </c>
      <c r="G43" s="56"/>
      <c r="H43" s="70"/>
    </row>
    <row r="44" spans="1:8">
      <c r="A44" s="78" t="s">
        <v>566</v>
      </c>
      <c r="B44" s="79">
        <v>39100</v>
      </c>
      <c r="C44" s="79"/>
      <c r="D44" s="79">
        <v>48075</v>
      </c>
      <c r="E44" s="79"/>
      <c r="F44" s="79">
        <v>44500</v>
      </c>
      <c r="G44" s="79"/>
      <c r="H44" s="64"/>
    </row>
    <row r="45" spans="1:8">
      <c r="A45" s="78" t="s">
        <v>567</v>
      </c>
      <c r="B45" s="79">
        <v>36400</v>
      </c>
      <c r="C45" s="79"/>
      <c r="D45" s="79">
        <v>26525</v>
      </c>
      <c r="E45" s="79"/>
      <c r="F45" s="79">
        <v>34500</v>
      </c>
      <c r="G45" s="79"/>
      <c r="H45" s="64"/>
    </row>
    <row r="46" spans="1:8">
      <c r="A46" s="78" t="s">
        <v>568</v>
      </c>
      <c r="B46" s="79">
        <f>B23+B24+B26</f>
        <v>7500</v>
      </c>
      <c r="C46" s="79"/>
      <c r="D46" s="79">
        <v>10200</v>
      </c>
      <c r="E46" s="79"/>
      <c r="F46" s="79">
        <v>16000</v>
      </c>
      <c r="G46" s="79"/>
      <c r="H46" s="6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48" t="s">
        <v>515</v>
      </c>
      <c r="B1" s="48"/>
      <c r="C1" s="48"/>
      <c r="D1" s="48"/>
      <c r="E1" s="48"/>
      <c r="F1" s="48"/>
      <c r="G1" s="48"/>
      <c r="H1" s="48"/>
    </row>
    <row r="2" ht="27" customHeight="1" spans="1:8">
      <c r="A2" s="49"/>
      <c r="B2" s="49"/>
      <c r="C2" s="49"/>
      <c r="D2" s="49"/>
      <c r="E2" s="49"/>
      <c r="F2" s="49"/>
      <c r="G2" s="49"/>
      <c r="H2" s="50" t="s">
        <v>1</v>
      </c>
    </row>
    <row r="3" ht="21.75" customHeight="1" spans="1:8">
      <c r="A3" s="51" t="s">
        <v>516</v>
      </c>
      <c r="B3" s="51" t="s">
        <v>517</v>
      </c>
      <c r="C3" s="51"/>
      <c r="D3" s="51" t="s">
        <v>518</v>
      </c>
      <c r="E3" s="51"/>
      <c r="F3" s="52" t="s">
        <v>519</v>
      </c>
      <c r="G3" s="53"/>
      <c r="H3" s="51" t="s">
        <v>520</v>
      </c>
    </row>
    <row r="4" ht="24.75" customHeight="1" spans="1:8">
      <c r="A4" s="51"/>
      <c r="B4" s="54" t="s">
        <v>521</v>
      </c>
      <c r="C4" s="54" t="s">
        <v>522</v>
      </c>
      <c r="D4" s="54" t="s">
        <v>521</v>
      </c>
      <c r="E4" s="54" t="s">
        <v>522</v>
      </c>
      <c r="F4" s="54" t="s">
        <v>521</v>
      </c>
      <c r="G4" s="54" t="s">
        <v>522</v>
      </c>
      <c r="H4" s="51"/>
    </row>
    <row r="5" customFormat="1" ht="17.25" customHeight="1" spans="1:8">
      <c r="A5" s="55" t="s">
        <v>523</v>
      </c>
      <c r="B5" s="56">
        <f t="shared" ref="B5:G5" si="0">SUM(B6:B20)</f>
        <v>73800</v>
      </c>
      <c r="C5" s="56">
        <v>34753</v>
      </c>
      <c r="D5" s="56">
        <f t="shared" si="0"/>
        <v>72800</v>
      </c>
      <c r="E5" s="57">
        <f t="shared" si="0"/>
        <v>36951</v>
      </c>
      <c r="F5" s="57">
        <f t="shared" si="0"/>
        <v>81000</v>
      </c>
      <c r="G5" s="57">
        <f t="shared" si="0"/>
        <v>41022.25</v>
      </c>
      <c r="H5" s="57"/>
    </row>
    <row r="6" ht="17.25" customHeight="1" spans="1:8">
      <c r="A6" s="58" t="s">
        <v>524</v>
      </c>
      <c r="B6" s="59">
        <v>30</v>
      </c>
      <c r="C6" s="59"/>
      <c r="D6" s="59">
        <v>30</v>
      </c>
      <c r="E6" s="59"/>
      <c r="F6" s="59">
        <v>30</v>
      </c>
      <c r="G6" s="59"/>
      <c r="H6" s="60"/>
    </row>
    <row r="7" ht="17.25" customHeight="1" spans="1:8">
      <c r="A7" s="58" t="s">
        <v>525</v>
      </c>
      <c r="B7" s="59">
        <v>31400</v>
      </c>
      <c r="C7" s="59">
        <v>5887</v>
      </c>
      <c r="D7" s="59">
        <v>39970</v>
      </c>
      <c r="E7" s="61">
        <v>14988</v>
      </c>
      <c r="F7" s="61">
        <v>45070</v>
      </c>
      <c r="G7" s="62">
        <f>F7*0.375</f>
        <v>16901.25</v>
      </c>
      <c r="H7" s="63" t="s">
        <v>526</v>
      </c>
    </row>
    <row r="8" ht="17.25" customHeight="1" spans="1:8">
      <c r="A8" s="58" t="s">
        <v>527</v>
      </c>
      <c r="B8" s="59">
        <v>300</v>
      </c>
      <c r="C8" s="59">
        <v>225</v>
      </c>
      <c r="D8" s="59"/>
      <c r="E8" s="61"/>
      <c r="F8" s="61"/>
      <c r="G8" s="61"/>
      <c r="H8" s="63"/>
    </row>
    <row r="9" ht="17.25" customHeight="1" spans="1:8">
      <c r="A9" s="58" t="s">
        <v>528</v>
      </c>
      <c r="B9" s="59">
        <v>13600</v>
      </c>
      <c r="C9" s="59">
        <f>B9*0.75</f>
        <v>10200</v>
      </c>
      <c r="D9" s="59"/>
      <c r="E9" s="61"/>
      <c r="F9" s="61"/>
      <c r="G9" s="61"/>
      <c r="H9" s="63"/>
    </row>
    <row r="10" ht="17.25" customHeight="1" spans="1:8">
      <c r="A10" s="58" t="s">
        <v>529</v>
      </c>
      <c r="B10" s="59">
        <v>7750</v>
      </c>
      <c r="C10" s="59">
        <f t="shared" ref="C10:G10" si="1">B10*0.28</f>
        <v>2170</v>
      </c>
      <c r="D10" s="59">
        <v>8500</v>
      </c>
      <c r="E10" s="61">
        <f t="shared" si="1"/>
        <v>2380</v>
      </c>
      <c r="F10" s="61">
        <v>9200</v>
      </c>
      <c r="G10" s="61">
        <f t="shared" si="1"/>
        <v>2576</v>
      </c>
      <c r="H10" s="64"/>
    </row>
    <row r="11" ht="17.25" customHeight="1" spans="1:8">
      <c r="A11" s="58" t="s">
        <v>530</v>
      </c>
      <c r="B11" s="59">
        <v>3520</v>
      </c>
      <c r="C11" s="59">
        <f>B11*0.28</f>
        <v>985.6</v>
      </c>
      <c r="D11" s="59">
        <v>3600</v>
      </c>
      <c r="E11" s="61">
        <v>1008</v>
      </c>
      <c r="F11" s="61">
        <v>4000</v>
      </c>
      <c r="G11" s="61">
        <f>F11*0.28</f>
        <v>1120</v>
      </c>
      <c r="H11" s="64"/>
    </row>
    <row r="12" ht="17.25" customHeight="1" spans="1:8">
      <c r="A12" s="58" t="s">
        <v>531</v>
      </c>
      <c r="B12" s="59">
        <v>6300</v>
      </c>
      <c r="C12" s="59">
        <f t="shared" ref="C12:G12" si="2">B12*0.7</f>
        <v>4410</v>
      </c>
      <c r="D12" s="59">
        <v>7000</v>
      </c>
      <c r="E12" s="61">
        <f t="shared" si="2"/>
        <v>4900</v>
      </c>
      <c r="F12" s="61">
        <v>7500</v>
      </c>
      <c r="G12" s="61">
        <f t="shared" si="2"/>
        <v>5250</v>
      </c>
      <c r="H12" s="64"/>
    </row>
    <row r="13" ht="17.25" customHeight="1" spans="1:8">
      <c r="A13" s="58" t="s">
        <v>532</v>
      </c>
      <c r="B13" s="59">
        <v>100</v>
      </c>
      <c r="C13" s="59">
        <f t="shared" ref="C13:G13" si="3">B13*0.75</f>
        <v>75</v>
      </c>
      <c r="D13" s="59">
        <v>100</v>
      </c>
      <c r="E13" s="61">
        <f t="shared" si="3"/>
        <v>75</v>
      </c>
      <c r="F13" s="61">
        <v>100</v>
      </c>
      <c r="G13" s="61">
        <f t="shared" si="3"/>
        <v>75</v>
      </c>
      <c r="H13" s="64"/>
    </row>
    <row r="14" ht="17.25" customHeight="1" spans="1:8">
      <c r="A14" s="58" t="s">
        <v>533</v>
      </c>
      <c r="B14" s="59">
        <v>1400</v>
      </c>
      <c r="C14" s="59">
        <v>1400</v>
      </c>
      <c r="D14" s="59">
        <v>3500</v>
      </c>
      <c r="E14" s="59">
        <f t="shared" ref="E14:E17" si="4">D14</f>
        <v>3500</v>
      </c>
      <c r="F14" s="59">
        <v>4500</v>
      </c>
      <c r="G14" s="59">
        <v>4500</v>
      </c>
      <c r="H14" s="64"/>
    </row>
    <row r="15" ht="17.25" customHeight="1" spans="1:8">
      <c r="A15" s="58" t="s">
        <v>534</v>
      </c>
      <c r="B15" s="59">
        <v>3300</v>
      </c>
      <c r="C15" s="59">
        <v>3300</v>
      </c>
      <c r="D15" s="59">
        <v>4000</v>
      </c>
      <c r="E15" s="59">
        <f t="shared" si="4"/>
        <v>4000</v>
      </c>
      <c r="F15" s="59">
        <v>4000</v>
      </c>
      <c r="G15" s="59">
        <v>4000</v>
      </c>
      <c r="H15" s="64"/>
    </row>
    <row r="16" ht="17.25" customHeight="1" spans="1:8">
      <c r="A16" s="58" t="s">
        <v>535</v>
      </c>
      <c r="B16" s="59">
        <v>220</v>
      </c>
      <c r="C16" s="59">
        <v>220</v>
      </c>
      <c r="D16" s="59">
        <v>240</v>
      </c>
      <c r="E16" s="59">
        <f t="shared" si="4"/>
        <v>240</v>
      </c>
      <c r="F16" s="59">
        <v>300</v>
      </c>
      <c r="G16" s="59">
        <v>300</v>
      </c>
      <c r="H16" s="64"/>
    </row>
    <row r="17" ht="17.25" customHeight="1" spans="1:8">
      <c r="A17" s="58" t="s">
        <v>536</v>
      </c>
      <c r="B17" s="59">
        <v>2500</v>
      </c>
      <c r="C17" s="59">
        <v>2500</v>
      </c>
      <c r="D17" s="59">
        <v>2800</v>
      </c>
      <c r="E17" s="59">
        <f t="shared" si="4"/>
        <v>2800</v>
      </c>
      <c r="F17" s="59">
        <v>2900</v>
      </c>
      <c r="G17" s="59">
        <v>2900</v>
      </c>
      <c r="H17" s="64"/>
    </row>
    <row r="18" ht="17.25" customHeight="1" spans="1:8">
      <c r="A18" s="58" t="s">
        <v>537</v>
      </c>
      <c r="B18" s="59">
        <v>600</v>
      </c>
      <c r="C18" s="59">
        <v>600</v>
      </c>
      <c r="D18" s="59"/>
      <c r="E18" s="59"/>
      <c r="F18" s="59"/>
      <c r="G18" s="59"/>
      <c r="H18" s="64"/>
    </row>
    <row r="19" ht="17.25" customHeight="1" spans="1:8">
      <c r="A19" s="58" t="s">
        <v>538</v>
      </c>
      <c r="B19" s="59">
        <v>780</v>
      </c>
      <c r="C19" s="59">
        <v>780</v>
      </c>
      <c r="D19" s="59">
        <v>800</v>
      </c>
      <c r="E19" s="59">
        <f t="shared" ref="E19:E24" si="5">D19</f>
        <v>800</v>
      </c>
      <c r="F19" s="59">
        <v>900</v>
      </c>
      <c r="G19" s="59">
        <v>900</v>
      </c>
      <c r="H19" s="64"/>
    </row>
    <row r="20" ht="17.25" customHeight="1" spans="1:8">
      <c r="A20" s="58" t="s">
        <v>539</v>
      </c>
      <c r="B20" s="65">
        <v>2000</v>
      </c>
      <c r="C20" s="65">
        <v>2000</v>
      </c>
      <c r="D20" s="65">
        <v>2260</v>
      </c>
      <c r="E20" s="59">
        <f t="shared" si="5"/>
        <v>2260</v>
      </c>
      <c r="F20" s="59">
        <v>2500</v>
      </c>
      <c r="G20" s="59">
        <v>2500</v>
      </c>
      <c r="H20" s="64"/>
    </row>
    <row r="21" customFormat="1" ht="17.25" customHeight="1" spans="1:8">
      <c r="A21" s="55" t="s">
        <v>540</v>
      </c>
      <c r="B21" s="56">
        <f t="shared" ref="B21:G21" si="6">SUM(B22:B27)</f>
        <v>9200</v>
      </c>
      <c r="C21" s="56">
        <f t="shared" si="6"/>
        <v>9200</v>
      </c>
      <c r="D21" s="66">
        <f t="shared" si="6"/>
        <v>12000</v>
      </c>
      <c r="E21" s="66">
        <f t="shared" si="6"/>
        <v>12000</v>
      </c>
      <c r="F21" s="66">
        <f t="shared" si="6"/>
        <v>14000</v>
      </c>
      <c r="G21" s="66">
        <f t="shared" si="6"/>
        <v>14000</v>
      </c>
      <c r="H21" s="67"/>
    </row>
    <row r="22" ht="17.25" customHeight="1" spans="1:8">
      <c r="A22" s="58" t="s">
        <v>541</v>
      </c>
      <c r="B22" s="59">
        <v>1700</v>
      </c>
      <c r="C22" s="59">
        <v>1700</v>
      </c>
      <c r="D22" s="59">
        <v>1800</v>
      </c>
      <c r="E22" s="61">
        <f t="shared" si="5"/>
        <v>1800</v>
      </c>
      <c r="F22" s="61">
        <v>2000</v>
      </c>
      <c r="G22" s="61">
        <v>2000</v>
      </c>
      <c r="H22" s="64"/>
    </row>
    <row r="23" ht="17.25" customHeight="1" spans="1:8">
      <c r="A23" s="58" t="s">
        <v>542</v>
      </c>
      <c r="B23" s="59">
        <v>2900</v>
      </c>
      <c r="C23" s="59">
        <v>2900</v>
      </c>
      <c r="D23" s="59">
        <v>2800</v>
      </c>
      <c r="E23" s="61">
        <f t="shared" si="5"/>
        <v>2800</v>
      </c>
      <c r="F23" s="61">
        <v>3800</v>
      </c>
      <c r="G23" s="61">
        <v>3800</v>
      </c>
      <c r="H23" s="64"/>
    </row>
    <row r="24" ht="17.25" customHeight="1" spans="1:8">
      <c r="A24" s="58" t="s">
        <v>543</v>
      </c>
      <c r="B24" s="59">
        <v>2500</v>
      </c>
      <c r="C24" s="59">
        <v>2500</v>
      </c>
      <c r="D24" s="59">
        <v>2400</v>
      </c>
      <c r="E24" s="61">
        <f t="shared" si="5"/>
        <v>2400</v>
      </c>
      <c r="F24" s="61">
        <v>2200</v>
      </c>
      <c r="G24" s="61">
        <v>2200</v>
      </c>
      <c r="H24" s="64"/>
    </row>
    <row r="25" ht="17.25" customHeight="1" spans="1:8">
      <c r="A25" s="58" t="s">
        <v>544</v>
      </c>
      <c r="B25" s="59"/>
      <c r="C25" s="59"/>
      <c r="D25" s="59"/>
      <c r="E25" s="61"/>
      <c r="F25" s="61"/>
      <c r="G25" s="61"/>
      <c r="H25" s="64"/>
    </row>
    <row r="26" ht="17.25" customHeight="1" spans="1:8">
      <c r="A26" s="58" t="s">
        <v>545</v>
      </c>
      <c r="B26" s="59">
        <v>2100</v>
      </c>
      <c r="C26" s="59">
        <v>2100</v>
      </c>
      <c r="D26" s="59">
        <v>5000</v>
      </c>
      <c r="E26" s="61">
        <f>D26</f>
        <v>5000</v>
      </c>
      <c r="F26" s="61">
        <v>6000</v>
      </c>
      <c r="G26" s="61">
        <v>6000</v>
      </c>
      <c r="H26" s="64"/>
    </row>
    <row r="27" ht="17.25" customHeight="1" spans="1:8">
      <c r="A27" s="58" t="s">
        <v>546</v>
      </c>
      <c r="B27" s="68"/>
      <c r="C27" s="68"/>
      <c r="D27" s="68"/>
      <c r="E27" s="61"/>
      <c r="F27" s="61"/>
      <c r="G27" s="61"/>
      <c r="H27" s="64"/>
    </row>
    <row r="28" customFormat="1" ht="17.25" customHeight="1" spans="1:8">
      <c r="A28" s="56" t="s">
        <v>547</v>
      </c>
      <c r="B28" s="56">
        <f t="shared" ref="B28:G28" si="7">B5+B21</f>
        <v>83000</v>
      </c>
      <c r="C28" s="56">
        <v>43953</v>
      </c>
      <c r="D28" s="66">
        <f t="shared" si="7"/>
        <v>84800</v>
      </c>
      <c r="E28" s="69">
        <f t="shared" si="7"/>
        <v>48951</v>
      </c>
      <c r="F28" s="69">
        <f t="shared" si="7"/>
        <v>95000</v>
      </c>
      <c r="G28" s="69">
        <f t="shared" si="7"/>
        <v>55022.25</v>
      </c>
      <c r="H28" s="70"/>
    </row>
    <row r="29" s="47" customFormat="1" ht="17.25" customHeight="1" spans="1:8">
      <c r="A29" s="71" t="s">
        <v>548</v>
      </c>
      <c r="B29" s="72" t="s">
        <v>521</v>
      </c>
      <c r="C29" s="71" t="s">
        <v>549</v>
      </c>
      <c r="D29" s="73" t="s">
        <v>569</v>
      </c>
      <c r="E29" s="74" t="s">
        <v>570</v>
      </c>
      <c r="F29" s="73" t="s">
        <v>569</v>
      </c>
      <c r="G29" s="74" t="s">
        <v>570</v>
      </c>
      <c r="H29" s="75"/>
    </row>
    <row r="30" customFormat="1" ht="17.25" customHeight="1" spans="1:8">
      <c r="A30" s="76" t="s">
        <v>550</v>
      </c>
      <c r="B30" s="56"/>
      <c r="C30" s="56">
        <f>SUM(C31:C34)</f>
        <v>30342</v>
      </c>
      <c r="D30" s="66"/>
      <c r="E30" s="66">
        <f>SUM(E31:E34)</f>
        <v>27275</v>
      </c>
      <c r="F30" s="66"/>
      <c r="G30" s="66">
        <f>SUM(G31:G34)</f>
        <v>30485</v>
      </c>
      <c r="H30" s="70"/>
    </row>
    <row r="31" ht="17.25" customHeight="1" spans="1:8">
      <c r="A31" s="77" t="s">
        <v>551</v>
      </c>
      <c r="B31" s="68">
        <v>30</v>
      </c>
      <c r="C31" s="68">
        <f>B31</f>
        <v>30</v>
      </c>
      <c r="D31" s="68">
        <v>30</v>
      </c>
      <c r="E31" s="59">
        <v>30</v>
      </c>
      <c r="F31" s="59">
        <v>30</v>
      </c>
      <c r="G31" s="59">
        <v>30</v>
      </c>
      <c r="H31" s="64"/>
    </row>
    <row r="32" ht="17.25" customHeight="1" spans="1:8">
      <c r="A32" s="58" t="s">
        <v>552</v>
      </c>
      <c r="B32" s="68">
        <v>31400</v>
      </c>
      <c r="C32" s="68">
        <f>B32*0.75</f>
        <v>23550</v>
      </c>
      <c r="D32" s="68">
        <v>39970</v>
      </c>
      <c r="E32" s="59">
        <f>D32*0.5</f>
        <v>19985</v>
      </c>
      <c r="F32" s="59">
        <f>F7</f>
        <v>45070</v>
      </c>
      <c r="G32" s="59">
        <f>F32*0.5</f>
        <v>22535</v>
      </c>
      <c r="H32" s="63" t="s">
        <v>553</v>
      </c>
    </row>
    <row r="33" ht="17.25" customHeight="1" spans="1:8">
      <c r="A33" s="58" t="s">
        <v>554</v>
      </c>
      <c r="B33" s="68">
        <v>7750</v>
      </c>
      <c r="C33" s="68">
        <f t="shared" ref="C33:G33" si="8">B33*0.6</f>
        <v>4650</v>
      </c>
      <c r="D33" s="68">
        <v>8500</v>
      </c>
      <c r="E33" s="68">
        <f t="shared" si="8"/>
        <v>5100</v>
      </c>
      <c r="F33" s="68">
        <f>F10</f>
        <v>9200</v>
      </c>
      <c r="G33" s="68">
        <f t="shared" si="8"/>
        <v>5520</v>
      </c>
      <c r="H33" s="64"/>
    </row>
    <row r="34" ht="17.25" customHeight="1" spans="1:8">
      <c r="A34" s="58" t="s">
        <v>555</v>
      </c>
      <c r="B34" s="68">
        <v>3520</v>
      </c>
      <c r="C34" s="68">
        <f t="shared" ref="C34:G34" si="9">B34*0.6</f>
        <v>2112</v>
      </c>
      <c r="D34" s="68">
        <v>3600</v>
      </c>
      <c r="E34" s="68">
        <f t="shared" si="9"/>
        <v>2160</v>
      </c>
      <c r="F34" s="68">
        <f>F11</f>
        <v>4000</v>
      </c>
      <c r="G34" s="68">
        <f t="shared" si="9"/>
        <v>2400</v>
      </c>
      <c r="H34" s="64"/>
    </row>
    <row r="35" customFormat="1" ht="17.25" customHeight="1" spans="1:8">
      <c r="A35" s="76" t="s">
        <v>556</v>
      </c>
      <c r="B35" s="56"/>
      <c r="C35" s="56">
        <v>8705</v>
      </c>
      <c r="D35" s="66"/>
      <c r="E35" s="69">
        <f>SUM(E36:E42)</f>
        <v>8574</v>
      </c>
      <c r="F35" s="69"/>
      <c r="G35" s="69">
        <f>SUM(G36:G42)</f>
        <v>9492.75</v>
      </c>
      <c r="H35" s="70"/>
    </row>
    <row r="36" ht="17.25" customHeight="1" spans="1:8">
      <c r="A36" s="58" t="s">
        <v>557</v>
      </c>
      <c r="B36" s="68">
        <v>31400</v>
      </c>
      <c r="C36" s="68">
        <f>B36*0.0625</f>
        <v>1962.5</v>
      </c>
      <c r="D36" s="68">
        <v>39970</v>
      </c>
      <c r="E36" s="59">
        <v>4997</v>
      </c>
      <c r="F36" s="59">
        <f t="shared" ref="F36:F40" si="10">F7</f>
        <v>45070</v>
      </c>
      <c r="G36" s="59">
        <f>F36*0.125</f>
        <v>5633.75</v>
      </c>
      <c r="H36" s="63" t="s">
        <v>558</v>
      </c>
    </row>
    <row r="37" ht="17.25" customHeight="1" spans="1:8">
      <c r="A37" s="58" t="s">
        <v>559</v>
      </c>
      <c r="B37" s="68">
        <v>300</v>
      </c>
      <c r="C37" s="68">
        <f t="shared" ref="C37:C41" si="11">B37*0.25</f>
        <v>75</v>
      </c>
      <c r="D37" s="68"/>
      <c r="E37" s="59"/>
      <c r="F37" s="59"/>
      <c r="G37" s="59"/>
      <c r="H37" s="63"/>
    </row>
    <row r="38" ht="17.25" customHeight="1" spans="1:8">
      <c r="A38" s="58" t="s">
        <v>560</v>
      </c>
      <c r="B38" s="68">
        <v>13600</v>
      </c>
      <c r="C38" s="68">
        <f t="shared" si="11"/>
        <v>3400</v>
      </c>
      <c r="D38" s="68"/>
      <c r="E38" s="59"/>
      <c r="F38" s="59"/>
      <c r="G38" s="59"/>
      <c r="H38" s="64"/>
    </row>
    <row r="39" ht="17.25" customHeight="1" spans="1:8">
      <c r="A39" s="58" t="s">
        <v>561</v>
      </c>
      <c r="B39" s="68">
        <v>7750</v>
      </c>
      <c r="C39" s="68">
        <f t="shared" ref="C39:G39" si="12">B39*0.12</f>
        <v>930</v>
      </c>
      <c r="D39" s="68">
        <v>8500</v>
      </c>
      <c r="E39" s="68">
        <f t="shared" si="12"/>
        <v>1020</v>
      </c>
      <c r="F39" s="68">
        <f t="shared" si="10"/>
        <v>9200</v>
      </c>
      <c r="G39" s="68">
        <f t="shared" si="12"/>
        <v>1104</v>
      </c>
      <c r="H39" s="64"/>
    </row>
    <row r="40" ht="17.25" customHeight="1" spans="1:8">
      <c r="A40" s="58" t="s">
        <v>562</v>
      </c>
      <c r="B40" s="68">
        <v>3520</v>
      </c>
      <c r="C40" s="68">
        <f t="shared" ref="C40:G40" si="13">B40*0.12</f>
        <v>422.4</v>
      </c>
      <c r="D40" s="68">
        <v>3600</v>
      </c>
      <c r="E40" s="68">
        <f t="shared" si="13"/>
        <v>432</v>
      </c>
      <c r="F40" s="68">
        <f t="shared" si="10"/>
        <v>4000</v>
      </c>
      <c r="G40" s="68">
        <f t="shared" si="13"/>
        <v>480</v>
      </c>
      <c r="H40" s="64"/>
    </row>
    <row r="41" ht="17.25" customHeight="1" spans="1:8">
      <c r="A41" s="77" t="s">
        <v>563</v>
      </c>
      <c r="B41" s="68">
        <v>100</v>
      </c>
      <c r="C41" s="68">
        <f t="shared" si="11"/>
        <v>25</v>
      </c>
      <c r="D41" s="68">
        <v>100</v>
      </c>
      <c r="E41" s="68">
        <f>D41*0.25</f>
        <v>25</v>
      </c>
      <c r="F41" s="68">
        <f>F13</f>
        <v>100</v>
      </c>
      <c r="G41" s="68">
        <f>F41*0.25</f>
        <v>25</v>
      </c>
      <c r="H41" s="64"/>
    </row>
    <row r="42" ht="17.25" customHeight="1" spans="1:8">
      <c r="A42" s="77" t="s">
        <v>564</v>
      </c>
      <c r="B42" s="59">
        <v>6300</v>
      </c>
      <c r="C42" s="59">
        <f t="shared" ref="C42:G42" si="14">B42*0.3</f>
        <v>1890</v>
      </c>
      <c r="D42" s="59">
        <v>7000</v>
      </c>
      <c r="E42" s="59">
        <f t="shared" si="14"/>
        <v>2100</v>
      </c>
      <c r="F42" s="59">
        <f>F12</f>
        <v>7500</v>
      </c>
      <c r="G42" s="59">
        <f t="shared" si="14"/>
        <v>2250</v>
      </c>
      <c r="H42" s="64"/>
    </row>
    <row r="43" customFormat="1" ht="17.25" customHeight="1" spans="1:8">
      <c r="A43" s="76" t="s">
        <v>565</v>
      </c>
      <c r="B43" s="56">
        <f t="shared" ref="B43:F43" si="15">C28+C30+C35</f>
        <v>83000</v>
      </c>
      <c r="C43" s="56"/>
      <c r="D43" s="69">
        <f t="shared" si="15"/>
        <v>84800</v>
      </c>
      <c r="E43" s="69"/>
      <c r="F43" s="69">
        <f t="shared" si="15"/>
        <v>95000</v>
      </c>
      <c r="G43" s="66"/>
      <c r="H43" s="70"/>
    </row>
    <row r="44" spans="1:8">
      <c r="A44" s="78" t="s">
        <v>566</v>
      </c>
      <c r="B44" s="79">
        <v>39100</v>
      </c>
      <c r="C44" s="79"/>
      <c r="D44" s="79">
        <v>48075</v>
      </c>
      <c r="E44" s="79"/>
      <c r="F44" s="79">
        <v>53840</v>
      </c>
      <c r="G44" s="79"/>
      <c r="H44" s="64"/>
    </row>
    <row r="45" spans="1:8">
      <c r="A45" s="78" t="s">
        <v>567</v>
      </c>
      <c r="B45" s="79">
        <v>36400</v>
      </c>
      <c r="C45" s="79"/>
      <c r="D45" s="79">
        <v>26525</v>
      </c>
      <c r="E45" s="79"/>
      <c r="F45" s="79">
        <v>29160</v>
      </c>
      <c r="G45" s="79"/>
      <c r="H45" s="64"/>
    </row>
    <row r="46" spans="1:8">
      <c r="A46" s="78" t="s">
        <v>568</v>
      </c>
      <c r="B46" s="79">
        <f>B23+B24+B26</f>
        <v>7500</v>
      </c>
      <c r="C46" s="79"/>
      <c r="D46" s="79">
        <v>10200</v>
      </c>
      <c r="E46" s="79"/>
      <c r="F46" s="79">
        <f>F21-F22</f>
        <v>12000</v>
      </c>
      <c r="G46" s="79"/>
      <c r="H46" s="6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25" customWidth="1"/>
    <col min="2" max="3" width="15.625" style="26" customWidth="1"/>
    <col min="4" max="4" width="18.25" style="26" customWidth="1"/>
    <col min="5" max="5" width="9" style="25"/>
    <col min="6" max="6" width="23.375" style="26" customWidth="1"/>
    <col min="7" max="16384" width="9" style="25"/>
  </cols>
  <sheetData>
    <row r="1" ht="27.95" customHeight="1" spans="1:6">
      <c r="A1" s="27" t="s">
        <v>571</v>
      </c>
      <c r="B1" s="27"/>
      <c r="C1" s="27"/>
      <c r="D1" s="27"/>
      <c r="E1" s="27"/>
      <c r="F1" s="27"/>
    </row>
    <row r="2" ht="27.95" customHeight="1"/>
    <row r="3" ht="27.95" customHeight="1" spans="1:6">
      <c r="A3" s="28" t="s">
        <v>572</v>
      </c>
      <c r="B3" s="28" t="s">
        <v>573</v>
      </c>
      <c r="C3" s="28" t="s">
        <v>574</v>
      </c>
      <c r="D3" s="28" t="s">
        <v>575</v>
      </c>
      <c r="E3" s="28" t="s">
        <v>576</v>
      </c>
      <c r="F3" s="28" t="s">
        <v>577</v>
      </c>
    </row>
    <row r="4" ht="27.95" customHeight="1" spans="1:6">
      <c r="A4" s="29" t="s">
        <v>578</v>
      </c>
      <c r="B4" s="28" t="s">
        <v>579</v>
      </c>
      <c r="C4" s="28">
        <v>2050299</v>
      </c>
      <c r="D4" s="30" t="s">
        <v>580</v>
      </c>
      <c r="E4" s="29">
        <v>1477</v>
      </c>
      <c r="F4" s="31" t="s">
        <v>581</v>
      </c>
    </row>
    <row r="5" ht="27.95" customHeight="1" spans="1:6">
      <c r="A5" s="29"/>
      <c r="B5" s="28" t="s">
        <v>579</v>
      </c>
      <c r="C5" s="28">
        <v>2050299</v>
      </c>
      <c r="D5" s="30" t="s">
        <v>580</v>
      </c>
      <c r="E5" s="29">
        <v>37</v>
      </c>
      <c r="F5" s="32" t="s">
        <v>582</v>
      </c>
    </row>
    <row r="6" ht="27.95" customHeight="1" spans="1:6">
      <c r="A6" s="29"/>
      <c r="B6" s="28" t="s">
        <v>579</v>
      </c>
      <c r="C6" s="28">
        <v>2050299</v>
      </c>
      <c r="D6" s="30" t="s">
        <v>580</v>
      </c>
      <c r="E6" s="29">
        <v>85</v>
      </c>
      <c r="F6" s="32" t="s">
        <v>583</v>
      </c>
    </row>
    <row r="7" ht="27.95" customHeight="1" spans="1:6">
      <c r="A7" s="29"/>
      <c r="B7" s="28" t="s">
        <v>584</v>
      </c>
      <c r="C7" s="28"/>
      <c r="D7" s="28"/>
      <c r="E7" s="29">
        <f>SUM(E4:E6)</f>
        <v>1599</v>
      </c>
      <c r="F7" s="28"/>
    </row>
    <row r="8" ht="27.95" customHeight="1" spans="1:6">
      <c r="A8" s="29" t="s">
        <v>585</v>
      </c>
      <c r="B8" s="28" t="s">
        <v>586</v>
      </c>
      <c r="C8" s="33">
        <v>2040499</v>
      </c>
      <c r="D8" s="34" t="s">
        <v>587</v>
      </c>
      <c r="E8" s="29">
        <v>120</v>
      </c>
      <c r="F8" s="35" t="s">
        <v>588</v>
      </c>
    </row>
    <row r="9" ht="27.95" customHeight="1" spans="1:6">
      <c r="A9" s="29"/>
      <c r="B9" s="28" t="s">
        <v>589</v>
      </c>
      <c r="C9" s="33">
        <v>2040599</v>
      </c>
      <c r="D9" s="34" t="s">
        <v>590</v>
      </c>
      <c r="E9" s="29">
        <v>205</v>
      </c>
      <c r="F9" s="35" t="s">
        <v>588</v>
      </c>
    </row>
    <row r="10" ht="27.95" customHeight="1" spans="1:6">
      <c r="A10" s="29"/>
      <c r="B10" s="28" t="s">
        <v>591</v>
      </c>
      <c r="C10" s="33">
        <v>2040699</v>
      </c>
      <c r="D10" s="34" t="s">
        <v>592</v>
      </c>
      <c r="E10" s="29">
        <v>49</v>
      </c>
      <c r="F10" s="35" t="s">
        <v>588</v>
      </c>
    </row>
    <row r="11" ht="27.95" customHeight="1" spans="1:6">
      <c r="A11" s="29"/>
      <c r="B11" s="28" t="s">
        <v>584</v>
      </c>
      <c r="C11" s="28"/>
      <c r="D11" s="28"/>
      <c r="E11" s="29">
        <f>SUM(E8:E10)</f>
        <v>374</v>
      </c>
      <c r="F11" s="35"/>
    </row>
    <row r="12" ht="27.95" customHeight="1" spans="1:6">
      <c r="A12" s="29" t="s">
        <v>593</v>
      </c>
      <c r="B12" s="28" t="s">
        <v>594</v>
      </c>
      <c r="C12" s="28">
        <v>2100509</v>
      </c>
      <c r="D12" s="36" t="s">
        <v>595</v>
      </c>
      <c r="E12" s="29">
        <v>55</v>
      </c>
      <c r="F12" s="31" t="s">
        <v>596</v>
      </c>
    </row>
    <row r="13" ht="27.95" customHeight="1" spans="1:6">
      <c r="A13" s="29"/>
      <c r="B13" s="28" t="s">
        <v>597</v>
      </c>
      <c r="C13" s="28">
        <v>2100508</v>
      </c>
      <c r="D13" s="37" t="s">
        <v>598</v>
      </c>
      <c r="E13" s="29">
        <v>2975</v>
      </c>
      <c r="F13" s="32" t="s">
        <v>599</v>
      </c>
    </row>
    <row r="14" ht="27.95" customHeight="1" spans="1:6">
      <c r="A14" s="29"/>
      <c r="B14" s="28" t="s">
        <v>597</v>
      </c>
      <c r="C14" s="28">
        <v>2100506</v>
      </c>
      <c r="D14" s="38" t="s">
        <v>600</v>
      </c>
      <c r="E14" s="29">
        <v>7987</v>
      </c>
      <c r="F14" s="32" t="s">
        <v>601</v>
      </c>
    </row>
    <row r="15" ht="27.95" customHeight="1" spans="1:6">
      <c r="A15" s="29"/>
      <c r="B15" s="28" t="s">
        <v>584</v>
      </c>
      <c r="C15" s="28"/>
      <c r="D15" s="28"/>
      <c r="E15" s="29">
        <f>SUM(E12:E14)</f>
        <v>11017</v>
      </c>
      <c r="F15" s="28"/>
    </row>
    <row r="16" ht="27.95" customHeight="1" spans="1:6">
      <c r="A16" s="29" t="s">
        <v>602</v>
      </c>
      <c r="B16" s="28" t="s">
        <v>597</v>
      </c>
      <c r="C16" s="28">
        <v>2080301</v>
      </c>
      <c r="D16" s="39" t="s">
        <v>603</v>
      </c>
      <c r="E16" s="29">
        <v>12851</v>
      </c>
      <c r="F16" s="35" t="s">
        <v>604</v>
      </c>
    </row>
    <row r="17" ht="27.95" customHeight="1" spans="1:6">
      <c r="A17" s="29"/>
      <c r="B17" s="28" t="s">
        <v>597</v>
      </c>
      <c r="C17" s="28">
        <v>2080308</v>
      </c>
      <c r="D17" s="40" t="s">
        <v>605</v>
      </c>
      <c r="E17" s="29">
        <v>4629</v>
      </c>
      <c r="F17" s="35" t="s">
        <v>606</v>
      </c>
    </row>
    <row r="18" ht="27.95" customHeight="1" spans="1:6">
      <c r="A18" s="29"/>
      <c r="B18" s="28" t="s">
        <v>597</v>
      </c>
      <c r="C18" s="28">
        <v>2080308</v>
      </c>
      <c r="D18" s="40" t="s">
        <v>605</v>
      </c>
      <c r="E18" s="29">
        <v>229</v>
      </c>
      <c r="F18" s="31" t="s">
        <v>607</v>
      </c>
    </row>
    <row r="19" ht="27.95" customHeight="1" spans="1:6">
      <c r="A19" s="29"/>
      <c r="B19" s="28" t="s">
        <v>584</v>
      </c>
      <c r="C19" s="28"/>
      <c r="D19" s="28"/>
      <c r="E19" s="29">
        <f>SUM(E16:E18)</f>
        <v>17709</v>
      </c>
      <c r="F19" s="32"/>
    </row>
    <row r="20" ht="27.95" customHeight="1" spans="1:6">
      <c r="A20" s="29" t="s">
        <v>608</v>
      </c>
      <c r="B20" s="28" t="s">
        <v>609</v>
      </c>
      <c r="C20" s="28">
        <v>2130701</v>
      </c>
      <c r="D20" s="41" t="s">
        <v>610</v>
      </c>
      <c r="E20" s="29">
        <v>676</v>
      </c>
      <c r="F20" s="32" t="s">
        <v>611</v>
      </c>
    </row>
    <row r="21" ht="27.95" customHeight="1" spans="1:6">
      <c r="A21" s="29"/>
      <c r="B21" s="28" t="s">
        <v>609</v>
      </c>
      <c r="C21" s="28">
        <v>2130701</v>
      </c>
      <c r="D21" s="41" t="s">
        <v>610</v>
      </c>
      <c r="E21" s="29">
        <v>38</v>
      </c>
      <c r="F21" s="31" t="s">
        <v>611</v>
      </c>
    </row>
    <row r="22" ht="27.95" customHeight="1" spans="1:6">
      <c r="A22" s="29"/>
      <c r="B22" s="28" t="s">
        <v>584</v>
      </c>
      <c r="C22" s="28"/>
      <c r="D22" s="28"/>
      <c r="E22" s="29">
        <f>SUM(E20:E21)</f>
        <v>714</v>
      </c>
      <c r="F22" s="32"/>
    </row>
    <row r="23" ht="27.95" customHeight="1" spans="1:6">
      <c r="A23" s="29" t="s">
        <v>612</v>
      </c>
      <c r="B23" s="28" t="s">
        <v>613</v>
      </c>
      <c r="C23" s="28">
        <v>2081199</v>
      </c>
      <c r="D23" s="42" t="s">
        <v>614</v>
      </c>
      <c r="E23" s="29">
        <v>78</v>
      </c>
      <c r="F23" s="32" t="s">
        <v>615</v>
      </c>
    </row>
    <row r="24" ht="27.95" customHeight="1" spans="1:6">
      <c r="A24" s="29"/>
      <c r="B24" s="28" t="s">
        <v>584</v>
      </c>
      <c r="C24" s="28"/>
      <c r="D24" s="42"/>
      <c r="E24" s="29">
        <f>SUM(E23)</f>
        <v>78</v>
      </c>
      <c r="F24" s="43"/>
    </row>
    <row r="25" ht="27.95" customHeight="1" spans="1:6">
      <c r="A25" s="29"/>
      <c r="B25" s="28" t="s">
        <v>6</v>
      </c>
      <c r="C25" s="28"/>
      <c r="D25" s="28"/>
      <c r="E25" s="44">
        <f>E7+E11+E15+E19+E22+E24</f>
        <v>31491</v>
      </c>
      <c r="F25" s="35"/>
    </row>
    <row r="26" ht="27.95" customHeight="1" spans="1:6">
      <c r="A26" s="45" t="s">
        <v>616</v>
      </c>
      <c r="F26" s="46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617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618</v>
      </c>
      <c r="B4" s="7" t="s">
        <v>576</v>
      </c>
      <c r="C4" s="7" t="s">
        <v>619</v>
      </c>
      <c r="D4" s="7"/>
      <c r="E4" s="7"/>
      <c r="F4" s="7"/>
      <c r="G4" s="7"/>
      <c r="H4" s="7"/>
      <c r="I4" s="7"/>
      <c r="J4" s="7"/>
      <c r="K4" s="7" t="s">
        <v>620</v>
      </c>
      <c r="L4" s="17" t="s">
        <v>621</v>
      </c>
    </row>
    <row r="5" s="2" customFormat="1" ht="21" customHeight="1" spans="1:12">
      <c r="A5" s="7"/>
      <c r="B5" s="7"/>
      <c r="C5" s="7" t="s">
        <v>622</v>
      </c>
      <c r="D5" s="7"/>
      <c r="E5" s="7" t="s">
        <v>623</v>
      </c>
      <c r="F5" s="7" t="s">
        <v>624</v>
      </c>
      <c r="G5" s="7" t="s">
        <v>625</v>
      </c>
      <c r="H5" s="7" t="s">
        <v>626</v>
      </c>
      <c r="I5" s="7" t="s">
        <v>627</v>
      </c>
      <c r="J5" s="7" t="s">
        <v>628</v>
      </c>
      <c r="K5" s="7"/>
      <c r="L5" s="17"/>
    </row>
    <row r="6" s="2" customFormat="1" ht="33" customHeight="1" spans="1:12">
      <c r="A6" s="7"/>
      <c r="B6" s="7"/>
      <c r="C6" s="8" t="s">
        <v>629</v>
      </c>
      <c r="D6" s="8" t="s">
        <v>630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631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632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633</v>
      </c>
    </row>
    <row r="9" ht="21.95" customHeight="1" spans="1:12">
      <c r="A9" s="11" t="s">
        <v>634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635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636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637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638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639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640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641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642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643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644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645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646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647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648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649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650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651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652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653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654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655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656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657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658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659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660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661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662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663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664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665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666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667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668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669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670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671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672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673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674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675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676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677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678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679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680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681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682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683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684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685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686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687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688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689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690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691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692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693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694</v>
      </c>
    </row>
    <row r="69" ht="18.75" customHeight="1" spans="1:12">
      <c r="A69" s="13" t="s">
        <v>695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696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697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698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699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700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701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702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703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704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705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706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707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708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709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710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711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712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713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714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715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716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717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718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719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720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721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722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723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724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725</v>
      </c>
    </row>
    <row r="99" ht="24.95" customHeight="1" spans="1:12">
      <c r="A99" s="13" t="s">
        <v>726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727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728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729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730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731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732</v>
      </c>
    </row>
    <row r="105" ht="18.75" customHeight="1" spans="1:12">
      <c r="A105" s="13" t="s">
        <v>298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732</v>
      </c>
    </row>
    <row r="106" ht="18.75" customHeight="1" spans="1:12">
      <c r="A106" s="13" t="s">
        <v>733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734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732</v>
      </c>
    </row>
    <row r="108" ht="18.75" customHeight="1" spans="1:12">
      <c r="A108" s="13" t="s">
        <v>735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732</v>
      </c>
    </row>
    <row r="109" ht="18.75" customHeight="1" spans="1:12">
      <c r="A109" s="13" t="s">
        <v>736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737</v>
      </c>
    </row>
    <row r="110" ht="18.75" customHeight="1" spans="1:12">
      <c r="A110" s="13" t="s">
        <v>738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732</v>
      </c>
    </row>
    <row r="111" ht="18.75" customHeight="1" spans="1:12">
      <c r="A111" s="13" t="s">
        <v>739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732</v>
      </c>
    </row>
    <row r="112" ht="26.1" customHeight="1" spans="1:12">
      <c r="A112" s="13" t="s">
        <v>740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741</v>
      </c>
    </row>
    <row r="113" ht="18.75" customHeight="1" spans="1:12">
      <c r="A113" s="13" t="s">
        <v>742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743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732</v>
      </c>
    </row>
    <row r="115" ht="18.75" customHeight="1" spans="1:12">
      <c r="A115" s="13" t="s">
        <v>744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732</v>
      </c>
    </row>
    <row r="116" ht="18.75" customHeight="1" spans="1:12">
      <c r="A116" s="13" t="s">
        <v>745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746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747</v>
      </c>
    </row>
    <row r="118" ht="18.75" customHeight="1" spans="1:12">
      <c r="A118" s="13" t="s">
        <v>748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749</v>
      </c>
    </row>
    <row r="119" ht="18.75" customHeight="1" spans="1:12">
      <c r="A119" s="13" t="s">
        <v>750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751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752</v>
      </c>
    </row>
    <row r="121" ht="18.75" customHeight="1" spans="1:12">
      <c r="A121" s="13" t="s">
        <v>753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732</v>
      </c>
    </row>
    <row r="122" ht="45" customHeight="1" spans="1:12">
      <c r="A122" s="13" t="s">
        <v>754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755</v>
      </c>
    </row>
    <row r="123" ht="18.75" customHeight="1" spans="1:12">
      <c r="A123" s="13" t="s">
        <v>756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757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758</v>
      </c>
    </row>
    <row r="125" ht="18.75" customHeight="1" spans="1:12">
      <c r="A125" s="13" t="s">
        <v>759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760</v>
      </c>
    </row>
    <row r="126" ht="18.75" customHeight="1" spans="1:12">
      <c r="A126" s="13" t="s">
        <v>761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762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一般公共预算本级支出表</vt:lpstr>
      <vt:lpstr>税收 (2)</vt:lpstr>
      <vt:lpstr>税收</vt:lpstr>
      <vt:lpstr>专项转移支付支出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Administrator</cp:lastModifiedBy>
  <cp:revision>1</cp:revision>
  <dcterms:created xsi:type="dcterms:W3CDTF">2011-03-03T08:23:00Z</dcterms:created>
  <cp:lastPrinted>2018-02-06T00:35:00Z</cp:lastPrinted>
  <dcterms:modified xsi:type="dcterms:W3CDTF">2021-01-15T08:46:50Z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