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资阳区水利局民生实事完成情况" sheetId="1" r:id="rId1"/>
  </sheets>
  <definedNames>
    <definedName name="_xlnm._FilterDatabase" localSheetId="0" hidden="1">资阳区水利局民生实事完成情况!$A$3:$BZ$8</definedName>
    <definedName name="_xlnm.Print_Area" localSheetId="0">资阳区水利局民生实事完成情况!$A$1:$S$8</definedName>
    <definedName name="_xlnm.Print_Titles" localSheetId="0">资阳区水利局民生实事完成情况!$A:$B,资阳区水利局民生实事完成情况!$2:$4</definedName>
  </definedNames>
  <calcPr calcId="144525"/>
</workbook>
</file>

<file path=xl/sharedStrings.xml><?xml version="1.0" encoding="utf-8"?>
<sst xmlns="http://schemas.openxmlformats.org/spreadsheetml/2006/main" count="30" uniqueCount="21">
  <si>
    <r>
      <t>资阳区</t>
    </r>
    <r>
      <rPr>
        <b/>
        <sz val="24"/>
        <rFont val="方正小标宋_GBK"/>
        <charset val="134"/>
      </rPr>
      <t>2020年农村饮水安全巩固提升工程建设完成情况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</si>
  <si>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</si>
  <si>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县市区</t>
    </r>
  </si>
  <si>
    <r>
      <rPr>
        <b/>
        <sz val="10"/>
        <rFont val="宋体"/>
        <charset val="134"/>
      </rPr>
      <t>计划投资</t>
    </r>
  </si>
  <si>
    <r>
      <rPr>
        <b/>
        <sz val="10"/>
        <rFont val="宋体"/>
        <charset val="134"/>
      </rPr>
      <t>完成资金</t>
    </r>
  </si>
  <si>
    <t>计划受益人数（万人）</t>
  </si>
  <si>
    <t>已完工程受益人数（万人）</t>
  </si>
  <si>
    <t>建设性质（新建、改扩建、管网延伸）</t>
  </si>
  <si>
    <r>
      <rPr>
        <b/>
        <sz val="10"/>
        <rFont val="宋体"/>
        <charset val="134"/>
      </rPr>
      <t>总投资
（万元）</t>
    </r>
  </si>
  <si>
    <t>中央
（万元）</t>
  </si>
  <si>
    <t>省级
（万元）</t>
  </si>
  <si>
    <r>
      <rPr>
        <b/>
        <sz val="10"/>
        <rFont val="宋体"/>
        <charset val="134"/>
      </rPr>
      <t>其他
（万元）</t>
    </r>
  </si>
  <si>
    <t>受益人数</t>
  </si>
  <si>
    <t>其中，巩固和新增农村自来水人口</t>
  </si>
  <si>
    <t>其中，新增农村自来水人口</t>
  </si>
  <si>
    <t>其中，贫困人口</t>
  </si>
  <si>
    <r>
      <rPr>
        <b/>
        <sz val="10"/>
        <rFont val="宋体"/>
        <charset val="134"/>
      </rPr>
      <t>一</t>
    </r>
  </si>
  <si>
    <t>资阳区</t>
  </si>
  <si>
    <t>碑石仑水厂巩固提升工程</t>
  </si>
  <si>
    <t>改扩建</t>
  </si>
  <si>
    <t>祝家园供水巩固提升工程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</si>
</sst>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0_);[Red]\(0\)"/>
    <numFmt numFmtId="178" formatCode="0.00_);[Red]\(0.00\)"/>
    <numFmt numFmtId="179" formatCode="0.00_ "/>
    <numFmt numFmtId="180" formatCode="0_ "/>
  </numFmts>
  <fonts count="34">
    <font>
      <sz val="10"/>
      <name val="Arial"/>
      <charset val="134"/>
    </font>
    <font>
      <sz val="18"/>
      <name val="方正小标宋_GBK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sz val="10"/>
      <name val="Times New Roman"/>
      <charset val="134"/>
    </font>
    <font>
      <b/>
      <u/>
      <sz val="24"/>
      <name val="方正小标宋_GBK"/>
      <charset val="134"/>
    </font>
    <font>
      <b/>
      <sz val="10"/>
      <name val="Times New Roman"/>
      <charset val="134"/>
    </font>
    <font>
      <sz val="10"/>
      <color indexed="8"/>
      <name val="Times New Roman"/>
      <charset val="134"/>
    </font>
    <font>
      <sz val="18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4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9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27" applyFont="1" applyFill="1" applyAlignment="1">
      <alignment horizontal="center" vertical="center" wrapText="1"/>
    </xf>
    <xf numFmtId="0" fontId="4" fillId="0" borderId="0" xfId="27" applyFont="1" applyFill="1" applyAlignment="1">
      <alignment horizontal="center" vertical="center" wrapText="1"/>
    </xf>
    <xf numFmtId="0" fontId="5" fillId="0" borderId="0" xfId="0" applyFont="1"/>
    <xf numFmtId="178" fontId="0" fillId="0" borderId="0" xfId="0" applyNumberFormat="1"/>
    <xf numFmtId="178" fontId="0" fillId="0" borderId="0" xfId="0" applyNumberFormat="1" applyAlignment="1">
      <alignment horizontal="center"/>
    </xf>
    <xf numFmtId="177" fontId="0" fillId="0" borderId="0" xfId="0" applyNumberFormat="1"/>
    <xf numFmtId="176" fontId="0" fillId="0" borderId="0" xfId="0" applyNumberFormat="1"/>
    <xf numFmtId="0" fontId="6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9" fillId="0" borderId="2" xfId="27" applyNumberFormat="1" applyFont="1" applyFill="1" applyBorder="1" applyAlignment="1">
      <alignment horizontal="center" vertical="center" wrapText="1"/>
    </xf>
    <xf numFmtId="179" fontId="9" fillId="0" borderId="2" xfId="27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78" fontId="4" fillId="0" borderId="0" xfId="0" applyNumberFormat="1" applyFont="1"/>
    <xf numFmtId="178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0" fontId="5" fillId="0" borderId="0" xfId="0" applyNumberFormat="1" applyFont="1"/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9" fillId="0" borderId="2" xfId="27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2" xfId="27" applyNumberFormat="1" applyFont="1" applyFill="1" applyBorder="1" applyAlignment="1">
      <alignment horizontal="center" vertical="center" wrapText="1"/>
    </xf>
    <xf numFmtId="177" fontId="4" fillId="0" borderId="0" xfId="0" applyNumberFormat="1" applyFont="1"/>
    <xf numFmtId="176" fontId="4" fillId="0" borderId="0" xfId="0" applyNumberFormat="1" applyFont="1"/>
    <xf numFmtId="177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176" fontId="5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27" applyFont="1" applyFill="1" applyBorder="1" applyAlignment="1">
      <alignment horizontal="center" vertical="center" wrapText="1"/>
    </xf>
    <xf numFmtId="0" fontId="9" fillId="0" borderId="0" xfId="27" applyFont="1" applyFill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center" vertical="center" wrapText="1"/>
    </xf>
    <xf numFmtId="0" fontId="7" fillId="0" borderId="0" xfId="27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Y20"/>
  <sheetViews>
    <sheetView showZeros="0" tabSelected="1" zoomScale="70" zoomScaleNormal="70" workbookViewId="0">
      <selection activeCell="A2" sqref="A2:S8"/>
    </sheetView>
  </sheetViews>
  <sheetFormatPr defaultColWidth="9.14285714285714" defaultRowHeight="12.75"/>
  <cols>
    <col min="1" max="1" width="5.14285714285714" customWidth="1"/>
    <col min="2" max="2" width="17.2857142857143" customWidth="1"/>
    <col min="3" max="6" width="9.28571428571429" style="8" customWidth="1"/>
    <col min="7" max="9" width="9.28571428571429" style="9" customWidth="1"/>
    <col min="10" max="10" width="9.28571428571429" style="8" customWidth="1"/>
    <col min="11" max="11" width="8" style="10" customWidth="1"/>
    <col min="12" max="14" width="7.71428571428571" style="11" customWidth="1"/>
    <col min="15" max="18" width="8.57142857142857" style="11" customWidth="1"/>
    <col min="19" max="19" width="9.14285714285714" hidden="1" customWidth="1"/>
    <col min="21" max="21" width="14.5714285714286"/>
  </cols>
  <sheetData>
    <row r="1" s="1" customFormat="1" ht="36.75" customHeight="1" spans="1:20">
      <c r="A1" s="12"/>
      <c r="B1" s="12"/>
      <c r="C1" s="12"/>
      <c r="D1" s="13"/>
      <c r="E1" s="13"/>
      <c r="F1" s="13"/>
      <c r="G1" s="13"/>
      <c r="H1" s="13"/>
      <c r="I1" s="13"/>
      <c r="J1" s="13"/>
      <c r="K1" s="34"/>
      <c r="L1" s="35"/>
      <c r="M1" s="35"/>
      <c r="N1" s="35"/>
      <c r="O1" s="35"/>
      <c r="P1" s="35"/>
      <c r="Q1" s="35"/>
      <c r="R1" s="35"/>
      <c r="S1" s="52"/>
      <c r="T1" s="52"/>
    </row>
    <row r="2" s="2" customFormat="1" ht="44.25" customHeight="1" spans="1:20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53"/>
    </row>
    <row r="3" s="3" customFormat="1" ht="27" customHeight="1" spans="1:20">
      <c r="A3" s="15" t="s">
        <v>1</v>
      </c>
      <c r="B3" s="15" t="s">
        <v>2</v>
      </c>
      <c r="C3" s="16" t="s">
        <v>3</v>
      </c>
      <c r="D3" s="16"/>
      <c r="E3" s="16"/>
      <c r="F3" s="16"/>
      <c r="G3" s="16" t="s">
        <v>4</v>
      </c>
      <c r="H3" s="16"/>
      <c r="I3" s="16"/>
      <c r="J3" s="16"/>
      <c r="K3" s="36" t="s">
        <v>5</v>
      </c>
      <c r="L3" s="37"/>
      <c r="M3" s="37"/>
      <c r="N3" s="38"/>
      <c r="O3" s="39" t="s">
        <v>6</v>
      </c>
      <c r="P3" s="39"/>
      <c r="Q3" s="39"/>
      <c r="R3" s="39"/>
      <c r="S3" s="54" t="s">
        <v>7</v>
      </c>
      <c r="T3" s="55"/>
    </row>
    <row r="4" s="4" customFormat="1" ht="30" customHeight="1" spans="1:20">
      <c r="A4" s="17"/>
      <c r="B4" s="17"/>
      <c r="C4" s="18" t="s">
        <v>8</v>
      </c>
      <c r="D4" s="18" t="s">
        <v>9</v>
      </c>
      <c r="E4" s="18" t="s">
        <v>10</v>
      </c>
      <c r="F4" s="18" t="s">
        <v>11</v>
      </c>
      <c r="G4" s="18" t="s">
        <v>8</v>
      </c>
      <c r="H4" s="18" t="s">
        <v>9</v>
      </c>
      <c r="I4" s="18" t="s">
        <v>10</v>
      </c>
      <c r="J4" s="18" t="s">
        <v>11</v>
      </c>
      <c r="K4" s="40" t="s">
        <v>12</v>
      </c>
      <c r="L4" s="40" t="s">
        <v>13</v>
      </c>
      <c r="M4" s="40" t="s">
        <v>14</v>
      </c>
      <c r="N4" s="18" t="s">
        <v>15</v>
      </c>
      <c r="O4" s="41" t="s">
        <v>12</v>
      </c>
      <c r="P4" s="41" t="s">
        <v>13</v>
      </c>
      <c r="Q4" s="41" t="s">
        <v>14</v>
      </c>
      <c r="R4" s="42" t="s">
        <v>15</v>
      </c>
      <c r="S4" s="54"/>
      <c r="T4" s="56"/>
    </row>
    <row r="5" s="4" customFormat="1" ht="38.25" customHeight="1" spans="1:20">
      <c r="A5" s="19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2"/>
      <c r="P5" s="42"/>
      <c r="Q5" s="42"/>
      <c r="R5" s="42"/>
      <c r="S5" s="54"/>
      <c r="T5" s="56"/>
    </row>
    <row r="6" s="5" customFormat="1" ht="45" customHeight="1" spans="1:77">
      <c r="A6" s="21" t="s">
        <v>16</v>
      </c>
      <c r="B6" s="22" t="s">
        <v>17</v>
      </c>
      <c r="C6" s="23">
        <f>SUM(C7:C8)</f>
        <v>879.59</v>
      </c>
      <c r="D6" s="23">
        <f>SUM(D7:D8)</f>
        <v>0</v>
      </c>
      <c r="E6" s="23">
        <f>SUM(E7:E8)</f>
        <v>208</v>
      </c>
      <c r="F6" s="23">
        <f>SUM(F7:F8)</f>
        <v>671.59</v>
      </c>
      <c r="G6" s="24">
        <f>SUM(G7:G8)</f>
        <v>879.59</v>
      </c>
      <c r="H6" s="24"/>
      <c r="I6" s="24">
        <f>SUM(I7:I8)</f>
        <v>208</v>
      </c>
      <c r="J6" s="24">
        <f>SUM(J7:J8)</f>
        <v>671.59</v>
      </c>
      <c r="K6" s="43">
        <f t="shared" ref="K6:R6" si="0">SUM(K7:K8)</f>
        <v>1.07</v>
      </c>
      <c r="L6" s="23">
        <f t="shared" si="0"/>
        <v>0.67</v>
      </c>
      <c r="M6" s="23">
        <f t="shared" si="0"/>
        <v>0.2</v>
      </c>
      <c r="N6" s="23">
        <f t="shared" si="0"/>
        <v>0.04</v>
      </c>
      <c r="O6" s="23">
        <f t="shared" si="0"/>
        <v>1.07</v>
      </c>
      <c r="P6" s="23">
        <f t="shared" si="0"/>
        <v>0.67</v>
      </c>
      <c r="Q6" s="23">
        <f t="shared" si="0"/>
        <v>0.2</v>
      </c>
      <c r="R6" s="23">
        <f t="shared" si="0"/>
        <v>0.04</v>
      </c>
      <c r="S6" s="57"/>
      <c r="T6" s="58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</row>
    <row r="7" s="6" customFormat="1" ht="45" customHeight="1" spans="1:77">
      <c r="A7" s="25">
        <v>1</v>
      </c>
      <c r="B7" s="26" t="s">
        <v>18</v>
      </c>
      <c r="C7" s="27">
        <f>D7+E7+F7</f>
        <v>512.89</v>
      </c>
      <c r="D7" s="27"/>
      <c r="E7" s="27">
        <v>166</v>
      </c>
      <c r="F7" s="27">
        <v>346.89</v>
      </c>
      <c r="G7" s="27">
        <f t="shared" ref="G7:J7" si="1">C7</f>
        <v>512.89</v>
      </c>
      <c r="H7" s="27"/>
      <c r="I7" s="27">
        <f t="shared" si="1"/>
        <v>166</v>
      </c>
      <c r="J7" s="27">
        <f t="shared" si="1"/>
        <v>346.89</v>
      </c>
      <c r="K7" s="44">
        <v>0.68</v>
      </c>
      <c r="L7" s="45">
        <v>0.35</v>
      </c>
      <c r="M7" s="45">
        <v>0.2</v>
      </c>
      <c r="N7" s="45">
        <v>0.03</v>
      </c>
      <c r="O7" s="46">
        <f t="shared" ref="O7:R7" si="2">K7</f>
        <v>0.68</v>
      </c>
      <c r="P7" s="46">
        <f t="shared" si="2"/>
        <v>0.35</v>
      </c>
      <c r="Q7" s="46">
        <f t="shared" si="2"/>
        <v>0.2</v>
      </c>
      <c r="R7" s="46">
        <f t="shared" si="2"/>
        <v>0.03</v>
      </c>
      <c r="S7" s="44" t="s">
        <v>19</v>
      </c>
      <c r="T7" s="60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</row>
    <row r="8" s="6" customFormat="1" ht="45" customHeight="1" spans="1:77">
      <c r="A8" s="25">
        <v>2</v>
      </c>
      <c r="B8" s="26" t="s">
        <v>20</v>
      </c>
      <c r="C8" s="27">
        <f>D8+E8+F8</f>
        <v>366.7</v>
      </c>
      <c r="D8" s="27"/>
      <c r="E8" s="27">
        <v>42</v>
      </c>
      <c r="F8" s="27">
        <v>324.7</v>
      </c>
      <c r="G8" s="27">
        <f>C8</f>
        <v>366.7</v>
      </c>
      <c r="H8" s="27"/>
      <c r="I8" s="27">
        <f>E8</f>
        <v>42</v>
      </c>
      <c r="J8" s="27">
        <f>F8</f>
        <v>324.7</v>
      </c>
      <c r="K8" s="44">
        <v>0.39</v>
      </c>
      <c r="L8" s="45">
        <v>0.32</v>
      </c>
      <c r="M8" s="45"/>
      <c r="N8" s="45">
        <v>0.01</v>
      </c>
      <c r="O8" s="46">
        <f>K8</f>
        <v>0.39</v>
      </c>
      <c r="P8" s="46">
        <f>L8</f>
        <v>0.32</v>
      </c>
      <c r="Q8" s="46">
        <f>M8*0.5465</f>
        <v>0</v>
      </c>
      <c r="R8" s="46">
        <v>0.01</v>
      </c>
      <c r="S8" s="44" t="s">
        <v>19</v>
      </c>
      <c r="T8" s="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</row>
    <row r="9" spans="1:19">
      <c r="A9" s="28"/>
      <c r="B9" s="28"/>
      <c r="C9" s="29"/>
      <c r="D9" s="29"/>
      <c r="E9" s="29"/>
      <c r="F9" s="29"/>
      <c r="G9" s="30"/>
      <c r="H9" s="30"/>
      <c r="I9" s="30"/>
      <c r="J9" s="29"/>
      <c r="K9" s="47"/>
      <c r="L9" s="48"/>
      <c r="M9" s="48"/>
      <c r="N9" s="48"/>
      <c r="O9" s="48"/>
      <c r="P9" s="48"/>
      <c r="Q9" s="48"/>
      <c r="R9" s="48"/>
      <c r="S9" s="28"/>
    </row>
    <row r="10" s="7" customFormat="1" ht="15" customHeight="1" spans="1:17">
      <c r="A10" s="31"/>
      <c r="B10" s="32"/>
      <c r="C10" s="33"/>
      <c r="D10" s="33"/>
      <c r="E10" s="33"/>
      <c r="F10" s="33"/>
      <c r="G10" s="33"/>
      <c r="H10" s="33"/>
      <c r="I10" s="33"/>
      <c r="J10" s="49"/>
      <c r="K10" s="50"/>
      <c r="L10" s="50"/>
      <c r="M10" s="50"/>
      <c r="N10" s="51"/>
      <c r="O10" s="51"/>
      <c r="P10" s="51"/>
      <c r="Q10" s="51"/>
    </row>
    <row r="11" spans="1:19">
      <c r="A11" s="28"/>
      <c r="B11" s="28"/>
      <c r="C11" s="29"/>
      <c r="D11" s="29"/>
      <c r="E11" s="29"/>
      <c r="F11" s="29"/>
      <c r="G11" s="30"/>
      <c r="H11" s="30"/>
      <c r="I11" s="30"/>
      <c r="J11" s="29"/>
      <c r="K11" s="47"/>
      <c r="L11" s="48"/>
      <c r="M11" s="48"/>
      <c r="N11" s="48"/>
      <c r="O11" s="48"/>
      <c r="P11" s="48"/>
      <c r="Q11" s="48"/>
      <c r="R11" s="48"/>
      <c r="S11" s="28"/>
    </row>
    <row r="12" spans="1:19">
      <c r="A12" s="28"/>
      <c r="B12" s="28"/>
      <c r="C12" s="29"/>
      <c r="D12" s="29"/>
      <c r="E12" s="29"/>
      <c r="F12" s="29"/>
      <c r="G12" s="30"/>
      <c r="H12" s="30"/>
      <c r="I12" s="30"/>
      <c r="J12" s="29"/>
      <c r="K12" s="47"/>
      <c r="L12" s="48"/>
      <c r="M12" s="48"/>
      <c r="N12" s="48"/>
      <c r="O12" s="48"/>
      <c r="P12" s="48"/>
      <c r="Q12" s="48">
        <f>M8*0.79</f>
        <v>0</v>
      </c>
      <c r="R12" s="48"/>
      <c r="S12" s="28"/>
    </row>
    <row r="13" spans="1:19">
      <c r="A13" s="28"/>
      <c r="B13" s="28"/>
      <c r="C13" s="29"/>
      <c r="D13" s="29"/>
      <c r="E13" s="29"/>
      <c r="F13" s="29"/>
      <c r="G13" s="30"/>
      <c r="H13" s="30"/>
      <c r="I13" s="30"/>
      <c r="J13" s="48"/>
      <c r="K13" s="47"/>
      <c r="L13" s="48"/>
      <c r="M13" s="48"/>
      <c r="N13" s="48"/>
      <c r="O13" s="48"/>
      <c r="P13" s="48"/>
      <c r="Q13" s="48"/>
      <c r="R13" s="48"/>
      <c r="S13" s="28"/>
    </row>
    <row r="14" spans="1:19">
      <c r="A14" s="28"/>
      <c r="B14" s="28"/>
      <c r="C14" s="29"/>
      <c r="D14" s="29"/>
      <c r="E14" s="29"/>
      <c r="F14" s="29"/>
      <c r="G14" s="30"/>
      <c r="H14" s="30"/>
      <c r="I14" s="30"/>
      <c r="J14" s="48"/>
      <c r="K14" s="47"/>
      <c r="L14" s="48"/>
      <c r="M14" s="48"/>
      <c r="N14" s="48"/>
      <c r="O14" s="48"/>
      <c r="P14" s="48"/>
      <c r="Q14" s="48"/>
      <c r="R14" s="48"/>
      <c r="S14" s="28"/>
    </row>
    <row r="15" spans="1:19">
      <c r="A15" s="28"/>
      <c r="B15" s="28"/>
      <c r="C15" s="29"/>
      <c r="D15" s="29"/>
      <c r="E15" s="29"/>
      <c r="F15" s="29"/>
      <c r="G15" s="30"/>
      <c r="H15" s="30"/>
      <c r="I15" s="30"/>
      <c r="J15" s="48"/>
      <c r="K15" s="47"/>
      <c r="L15" s="48"/>
      <c r="M15" s="48"/>
      <c r="N15" s="48"/>
      <c r="O15" s="48"/>
      <c r="P15" s="48"/>
      <c r="Q15" s="48"/>
      <c r="R15" s="48"/>
      <c r="S15" s="28"/>
    </row>
    <row r="16" spans="1:19">
      <c r="A16" s="28"/>
      <c r="B16" s="28"/>
      <c r="C16" s="29"/>
      <c r="D16" s="29"/>
      <c r="E16" s="29"/>
      <c r="F16" s="29"/>
      <c r="G16" s="30"/>
      <c r="H16" s="30"/>
      <c r="I16" s="30"/>
      <c r="J16" s="29"/>
      <c r="K16" s="47"/>
      <c r="L16" s="48"/>
      <c r="M16" s="48"/>
      <c r="N16" s="48"/>
      <c r="O16" s="48"/>
      <c r="P16" s="48"/>
      <c r="Q16" s="48"/>
      <c r="R16" s="48"/>
      <c r="S16" s="28"/>
    </row>
    <row r="17" spans="1:19">
      <c r="A17" s="28"/>
      <c r="B17" s="28"/>
      <c r="C17" s="29"/>
      <c r="D17" s="29"/>
      <c r="E17" s="29"/>
      <c r="F17" s="29"/>
      <c r="G17" s="30"/>
      <c r="H17" s="30"/>
      <c r="I17" s="30"/>
      <c r="J17" s="29"/>
      <c r="K17" s="47"/>
      <c r="L17" s="48"/>
      <c r="M17" s="48"/>
      <c r="N17" s="48"/>
      <c r="O17" s="48"/>
      <c r="P17" s="48"/>
      <c r="Q17" s="48"/>
      <c r="R17" s="48"/>
      <c r="S17" s="28"/>
    </row>
    <row r="18" spans="1:19">
      <c r="A18" s="28"/>
      <c r="B18" s="28"/>
      <c r="C18" s="29"/>
      <c r="D18" s="29"/>
      <c r="E18" s="29"/>
      <c r="F18" s="29"/>
      <c r="G18" s="30"/>
      <c r="H18" s="30"/>
      <c r="I18" s="30"/>
      <c r="J18" s="29"/>
      <c r="K18" s="47"/>
      <c r="L18" s="48"/>
      <c r="M18" s="48"/>
      <c r="N18" s="48"/>
      <c r="O18" s="48"/>
      <c r="P18" s="48"/>
      <c r="Q18" s="48"/>
      <c r="R18" s="48"/>
      <c r="S18" s="28"/>
    </row>
    <row r="19" spans="1:19">
      <c r="A19" s="28"/>
      <c r="B19" s="28"/>
      <c r="C19" s="29"/>
      <c r="D19" s="29"/>
      <c r="E19" s="29"/>
      <c r="F19" s="29"/>
      <c r="G19" s="30"/>
      <c r="H19" s="30"/>
      <c r="I19" s="30"/>
      <c r="J19" s="29"/>
      <c r="K19" s="47"/>
      <c r="L19" s="48"/>
      <c r="M19" s="48"/>
      <c r="N19" s="48"/>
      <c r="O19" s="48"/>
      <c r="P19" s="48"/>
      <c r="Q19" s="48"/>
      <c r="R19" s="48"/>
      <c r="S19" s="28"/>
    </row>
    <row r="20" ht="24" customHeight="1" spans="1:19">
      <c r="A20" s="28"/>
      <c r="B20" s="28"/>
      <c r="C20" s="29"/>
      <c r="D20" s="29"/>
      <c r="E20" s="29"/>
      <c r="F20" s="29"/>
      <c r="G20" s="30"/>
      <c r="H20" s="30"/>
      <c r="I20" s="30"/>
      <c r="J20" s="29"/>
      <c r="K20" s="47"/>
      <c r="L20" s="48"/>
      <c r="M20" s="48"/>
      <c r="N20" s="48"/>
      <c r="O20" s="48"/>
      <c r="P20" s="48"/>
      <c r="Q20" s="48"/>
      <c r="R20" s="48"/>
      <c r="S20" s="28"/>
    </row>
  </sheetData>
  <sheetProtection formatCells="0" formatRows="0" insertRows="0" deleteRows="0" sort="0" autoFilter="0" pivotTables="0"/>
  <mergeCells count="26">
    <mergeCell ref="A1:C1"/>
    <mergeCell ref="A2:S2"/>
    <mergeCell ref="C3:F3"/>
    <mergeCell ref="G3:J3"/>
    <mergeCell ref="K3:N3"/>
    <mergeCell ref="O3:R3"/>
    <mergeCell ref="K10:M10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</mergeCells>
  <printOptions horizontalCentered="1"/>
  <pageMargins left="0.708661417322835" right="0.708661417322835" top="0.984251968503937" bottom="0.984251968503937" header="0.31496062992126" footer="0.78740157480315"/>
  <pageSetup paperSize="8" scale="72" firstPageNumber="9" orientation="landscape" useFirstPageNumber="1"/>
  <headerFooter>
    <oddFooter>&amp;C&amp;"宋体,常规"&amp;16—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资阳区水利局民生实事完成情况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2020-11-18T07:04:10Z</dcterms:created>
  <dcterms:modified xsi:type="dcterms:W3CDTF">2020-11-18T07:30:27Z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