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1670" firstSheet="3" activeTab="3"/>
  </bookViews>
  <sheets>
    <sheet name="1.一般公共财政收入预算表" sheetId="2" r:id="rId1"/>
    <sheet name="2.一般公共财政支出预算表" sheetId="18" r:id="rId2"/>
    <sheet name="3.一般公共预算本级支出表" sheetId="21" r:id="rId3"/>
    <sheet name="4.一般公共预算基本支出表" sheetId="19" r:id="rId4"/>
    <sheet name="5.一般公共预算税收返还、转移支付表" sheetId="3" r:id="rId5"/>
    <sheet name="税收 (2)" sheetId="4" state="hidden" r:id="rId6"/>
    <sheet name="税收" sheetId="6" state="hidden" r:id="rId7"/>
    <sheet name="专项转移支付支出" sheetId="7" state="hidden" r:id="rId8"/>
    <sheet name="6.政府性基金收支预算表" sheetId="27" r:id="rId9"/>
    <sheet name="7.政府性基金收入预算表" sheetId="29" r:id="rId10"/>
    <sheet name="8.政府性基金支出预算表" sheetId="28" r:id="rId11"/>
    <sheet name="9.国有资本经营预算收支表" sheetId="30" r:id="rId12"/>
    <sheet name="10.国有资本经营收入表" sheetId="31" r:id="rId13"/>
    <sheet name="11.国有资本经营支出表" sheetId="32" r:id="rId14"/>
    <sheet name="12.社保基金收支表" sheetId="24" r:id="rId15"/>
    <sheet name="13.社保基金收入表" sheetId="26" r:id="rId16"/>
    <sheet name="14.社保基金支出表" sheetId="25" r:id="rId17"/>
    <sheet name="15.政府债务限额表" sheetId="22" r:id="rId18"/>
    <sheet name="16.政府债务余额表" sheetId="23" r:id="rId19"/>
    <sheet name="支出分项明细表" sheetId="15" state="hidden" r:id="rId20"/>
  </sheets>
  <externalReferences>
    <externalReference r:id="rId21"/>
    <externalReference r:id="rId22"/>
  </externalReferences>
  <definedNames>
    <definedName name="_">#REF!</definedName>
    <definedName name="_6_其他">#REF!</definedName>
    <definedName name="_xlnm._FilterDatabase" localSheetId="19" hidden="1">支出分项明细表!$A$9:$L$127</definedName>
    <definedName name="_xlnm._FilterDatabase" localSheetId="7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Database" localSheetId="12" hidden="1">#REF!</definedName>
    <definedName name="Database" localSheetId="13" hidden="1">#REF!</definedName>
    <definedName name="Database" localSheetId="11" hidden="1">#REF!</definedName>
    <definedName name="_xlnm.Print_Area" localSheetId="13" hidden="1">'11.国有资本经营支出表'!$A$2:$E$13</definedName>
    <definedName name="_xlnm.Print_Area" localSheetId="2">'3.一般公共预算本级支出表'!$A$2:$F$409</definedName>
    <definedName name="_xlnm.Print_Area" localSheetId="3">'4.一般公共预算基本支出表'!$A$2:$D$32</definedName>
    <definedName name="_xlnm.Print_Area" localSheetId="8">'6.政府性基金收支预算表'!$A$4:$F$37</definedName>
    <definedName name="_xlnm.Print_Area" localSheetId="9">'7.政府性基金收入预算表'!$A$2:$B$36</definedName>
    <definedName name="_xlnm.Print_Area" localSheetId="10">'8.政府性基金支出预算表'!$A$2:$P$13</definedName>
    <definedName name="_xlnm.Print_Area" localSheetId="11">'9.国有资本经营预算收支表'!$A$2:$D$21</definedName>
    <definedName name="_xlnm.Print_Area" hidden="1">#N/A</definedName>
    <definedName name="_xlnm.Print_Titles" localSheetId="0">'1.一般公共财政收入预算表'!$5:$6</definedName>
    <definedName name="_xlnm.Print_Titles" localSheetId="1">'2.一般公共财政支出预算表'!$2:$4</definedName>
    <definedName name="_xlnm.Print_Titles" localSheetId="2">'3.一般公共预算本级支出表'!$A$2:$IL$5</definedName>
    <definedName name="_xlnm.Print_Titles" localSheetId="3">'4.一般公共预算基本支出表'!$2:$6</definedName>
    <definedName name="_xlnm.Print_Titles" localSheetId="8">'6.政府性基金收支预算表'!$4:$6</definedName>
    <definedName name="_xlnm.Print_Titles" localSheetId="9">'7.政府性基金收入预算表'!$2:$5</definedName>
    <definedName name="_xlnm.Print_Titles" localSheetId="10">'8.政府性基金支出预算表'!$2:$5</definedName>
    <definedName name="_xlnm.Print_Titles" localSheetId="6">税收!$3:$4</definedName>
    <definedName name="_xlnm.Print_Titles" localSheetId="5">'税收 (2)'!$3:$4</definedName>
    <definedName name="_xlnm.Print_Titles" localSheetId="7">专项转移支付支出!$1:$3</definedName>
    <definedName name="_xlnm.Print_Titles" hidden="1">#N/A</definedName>
    <definedName name="QUERY2">#REF!</definedName>
    <definedName name="本级支执222">#REF!</definedName>
    <definedName name="地区名称" localSheetId="12">#REF!</definedName>
    <definedName name="地区名称" localSheetId="13">#REF!</definedName>
    <definedName name="地区名称" localSheetId="11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/>
</workbook>
</file>

<file path=xl/sharedStrings.xml><?xml version="1.0" encoding="utf-8"?>
<sst xmlns="http://schemas.openxmlformats.org/spreadsheetml/2006/main" count="3594" uniqueCount="2144">
  <si>
    <t>附表1</t>
  </si>
  <si>
    <t>资阳区2019年一般公共预算收入预算表</t>
  </si>
  <si>
    <t>单位：万元</t>
  </si>
  <si>
    <t>收  入  项  目</t>
  </si>
  <si>
    <r>
      <rPr>
        <sz val="10"/>
        <rFont val="宋体"/>
        <charset val="134"/>
      </rPr>
      <t>2016</t>
    </r>
    <r>
      <rPr>
        <sz val="10"/>
        <color indexed="8"/>
        <rFont val="宋体"/>
        <charset val="134"/>
      </rPr>
      <t>年预算</t>
    </r>
  </si>
  <si>
    <t>2018年预算</t>
  </si>
  <si>
    <r>
      <rPr>
        <sz val="10"/>
        <rFont val="宋体"/>
        <charset val="134"/>
      </rPr>
      <t>2019</t>
    </r>
    <r>
      <rPr>
        <sz val="10"/>
        <color rgb="FF000000"/>
        <rFont val="宋体"/>
        <charset val="134"/>
      </rPr>
      <t>年预算</t>
    </r>
  </si>
  <si>
    <t>备    注</t>
  </si>
  <si>
    <t>任务预算数</t>
  </si>
  <si>
    <t>地方留成数</t>
  </si>
  <si>
    <r>
      <rPr>
        <b/>
        <sz val="10"/>
        <rFont val="黑体"/>
        <charset val="134"/>
      </rPr>
      <t>一、税收收入</t>
    </r>
    <r>
      <rPr>
        <sz val="10"/>
        <rFont val="宋体"/>
        <charset val="134"/>
      </rPr>
      <t>(附地方留成比例）</t>
    </r>
  </si>
  <si>
    <t>消费税（0%）</t>
  </si>
  <si>
    <t>增值税（37.5%）</t>
  </si>
  <si>
    <r>
      <rPr>
        <sz val="10"/>
        <rFont val="宋体"/>
        <charset val="134"/>
      </rPr>
      <t>企业所得税（</t>
    </r>
    <r>
      <rPr>
        <sz val="10"/>
        <rFont val="Times New Roman"/>
        <charset val="134"/>
      </rPr>
      <t>28%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</si>
  <si>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个人所得税（</t>
    </r>
    <r>
      <rPr>
        <sz val="10"/>
        <rFont val="Times New Roman"/>
        <charset val="134"/>
      </rPr>
      <t>28%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</si>
  <si>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城镇土地使用税（</t>
    </r>
    <r>
      <rPr>
        <sz val="10"/>
        <rFont val="Times New Roman"/>
        <charset val="134"/>
      </rPr>
      <t>70%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</si>
  <si>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资源税（</t>
    </r>
    <r>
      <rPr>
        <sz val="10"/>
        <rFont val="Times New Roman"/>
        <charset val="134"/>
      </rPr>
      <t>75%</t>
    </r>
    <r>
      <rPr>
        <sz val="10"/>
        <rFont val="宋体"/>
        <charset val="134"/>
      </rPr>
      <t>）</t>
    </r>
  </si>
  <si>
    <t>耕地占用税（100%）</t>
  </si>
  <si>
    <r>
      <rPr>
        <sz val="10"/>
        <rFont val="宋体"/>
        <charset val="134"/>
      </rPr>
      <t>契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税（</t>
    </r>
    <r>
      <rPr>
        <sz val="10"/>
        <rFont val="Times New Roman"/>
        <charset val="134"/>
      </rPr>
      <t xml:space="preserve">100% </t>
    </r>
    <r>
      <rPr>
        <sz val="10"/>
        <rFont val="宋体"/>
        <charset val="134"/>
      </rPr>
      <t>）</t>
    </r>
  </si>
  <si>
    <t>城市维护建设税（100%）</t>
  </si>
  <si>
    <r>
      <rPr>
        <sz val="10"/>
        <rFont val="宋体"/>
        <charset val="134"/>
      </rPr>
      <t>房产税（</t>
    </r>
    <r>
      <rPr>
        <sz val="10"/>
        <rFont val="Times New Roman"/>
        <charset val="134"/>
      </rPr>
      <t>100%</t>
    </r>
    <r>
      <rPr>
        <sz val="10"/>
        <rFont val="宋体"/>
        <charset val="134"/>
      </rPr>
      <t>）</t>
    </r>
  </si>
  <si>
    <t>车船税（100%）</t>
  </si>
  <si>
    <t>印花税（100%）</t>
  </si>
  <si>
    <r>
      <rPr>
        <sz val="10"/>
        <rFont val="宋体"/>
        <charset val="134"/>
      </rPr>
      <t>土地增值税（</t>
    </r>
    <r>
      <rPr>
        <sz val="10"/>
        <rFont val="Times New Roman"/>
        <charset val="134"/>
      </rPr>
      <t>100%</t>
    </r>
    <r>
      <rPr>
        <sz val="10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</si>
  <si>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</si>
  <si>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</si>
  <si>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</si>
  <si>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</si>
  <si>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</si>
  <si>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</si>
  <si>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</si>
  <si>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</si>
  <si>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</si>
  <si>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</si>
  <si>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t>三、上划中央收入</t>
  </si>
  <si>
    <r>
      <rPr>
        <sz val="10"/>
        <rFont val="宋体"/>
        <charset val="134"/>
      </rPr>
      <t>上划中央消费税</t>
    </r>
    <r>
      <rPr>
        <sz val="10"/>
        <rFont val="Times New Roman"/>
        <charset val="134"/>
      </rPr>
      <t>100%</t>
    </r>
  </si>
  <si>
    <t>上划中央增值税50%</t>
  </si>
  <si>
    <r>
      <rPr>
        <sz val="10"/>
        <rFont val="宋体"/>
        <charset val="134"/>
      </rPr>
      <t>上划中央企业所得税</t>
    </r>
    <r>
      <rPr>
        <sz val="10"/>
        <rFont val="Times New Roman"/>
        <charset val="134"/>
      </rPr>
      <t>60%</t>
    </r>
  </si>
  <si>
    <r>
      <rPr>
        <sz val="10"/>
        <rFont val="宋体"/>
        <charset val="134"/>
      </rPr>
      <t>上划中央个人所得税</t>
    </r>
    <r>
      <rPr>
        <sz val="10"/>
        <rFont val="Times New Roman"/>
        <charset val="134"/>
      </rPr>
      <t>60%</t>
    </r>
  </si>
  <si>
    <t>四、上划省级收入</t>
  </si>
  <si>
    <t>上划省增值税12.5%</t>
  </si>
  <si>
    <r>
      <rPr>
        <sz val="10"/>
        <rFont val="宋体"/>
        <charset val="134"/>
      </rPr>
      <t>上划省企业所得税</t>
    </r>
    <r>
      <rPr>
        <sz val="10"/>
        <rFont val="Times New Roman"/>
        <charset val="134"/>
      </rPr>
      <t>12%</t>
    </r>
  </si>
  <si>
    <r>
      <rPr>
        <sz val="10"/>
        <rFont val="宋体"/>
        <charset val="134"/>
      </rPr>
      <t>上划省个人所得税</t>
    </r>
    <r>
      <rPr>
        <sz val="10"/>
        <rFont val="Times New Roman"/>
        <charset val="134"/>
      </rPr>
      <t>12%</t>
    </r>
  </si>
  <si>
    <r>
      <rPr>
        <sz val="10"/>
        <rFont val="宋体"/>
        <charset val="134"/>
      </rPr>
      <t>上划省资源税</t>
    </r>
    <r>
      <rPr>
        <sz val="10"/>
        <rFont val="Times New Roman"/>
        <charset val="134"/>
      </rPr>
      <t>25%</t>
    </r>
  </si>
  <si>
    <r>
      <rPr>
        <sz val="10"/>
        <rFont val="宋体"/>
        <charset val="134"/>
      </rPr>
      <t>上划省城镇土地使用税</t>
    </r>
    <r>
      <rPr>
        <sz val="10"/>
        <rFont val="Times New Roman"/>
        <charset val="134"/>
      </rPr>
      <t>30%</t>
    </r>
  </si>
  <si>
    <t>五、财政总收入</t>
  </si>
  <si>
    <t>其中：税务部门征收</t>
  </si>
  <si>
    <t xml:space="preserve">      财政部门征收</t>
  </si>
  <si>
    <t>附表2</t>
  </si>
  <si>
    <t>资阳区2019年一般公共财政支出预算表</t>
  </si>
  <si>
    <t xml:space="preserve">      单位：万元</t>
  </si>
  <si>
    <t>科目编码</t>
  </si>
  <si>
    <t>科目名称</t>
  </si>
  <si>
    <t>2019年预算数</t>
  </si>
  <si>
    <t>备注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</si>
  <si>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</si>
  <si>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</si>
  <si>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</si>
  <si>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</si>
  <si>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</si>
  <si>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</si>
  <si>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</si>
  <si>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</si>
  <si>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</si>
  <si>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</si>
  <si>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</si>
  <si>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</si>
  <si>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</si>
  <si>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</si>
  <si>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</si>
  <si>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</si>
  <si>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</si>
  <si>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</si>
  <si>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</si>
  <si>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</si>
  <si>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</si>
  <si>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</si>
  <si>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</si>
  <si>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</si>
  <si>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</si>
  <si>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</si>
  <si>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</si>
  <si>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</si>
  <si>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</si>
  <si>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</si>
  <si>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</si>
  <si>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</si>
  <si>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</si>
  <si>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</si>
  <si>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</si>
  <si>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</si>
  <si>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</si>
  <si>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</si>
  <si>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</si>
  <si>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</si>
  <si>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</si>
  <si>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</si>
  <si>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</si>
  <si>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</si>
  <si>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</si>
  <si>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</si>
  <si>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</si>
  <si>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</si>
  <si>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</si>
  <si>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</si>
  <si>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</si>
  <si>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</si>
  <si>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</si>
  <si>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</si>
  <si>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</si>
  <si>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</si>
  <si>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</si>
  <si>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</si>
  <si>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</si>
  <si>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</si>
  <si>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</si>
  <si>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</si>
  <si>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</si>
  <si>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</si>
  <si>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</si>
  <si>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</si>
  <si>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</si>
  <si>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</si>
  <si>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</si>
  <si>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</si>
  <si>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</si>
  <si>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</si>
  <si>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</si>
  <si>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</si>
  <si>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</si>
  <si>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</si>
  <si>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</si>
  <si>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</si>
  <si>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</si>
  <si>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</si>
  <si>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</si>
  <si>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</si>
  <si>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</si>
  <si>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</si>
  <si>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</si>
  <si>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</si>
  <si>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</si>
  <si>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</si>
  <si>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</si>
  <si>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</si>
  <si>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</si>
  <si>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</si>
  <si>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</si>
  <si>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</si>
  <si>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</si>
  <si>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</si>
  <si>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</si>
  <si>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</si>
  <si>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</si>
  <si>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</si>
  <si>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</si>
  <si>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</si>
  <si>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</si>
  <si>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</si>
  <si>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</si>
  <si>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</si>
  <si>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 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</si>
  <si>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</si>
  <si>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</si>
  <si>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</si>
  <si>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</si>
  <si>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</si>
  <si>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</si>
  <si>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</si>
  <si>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</si>
  <si>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</si>
  <si>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</si>
  <si>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</si>
  <si>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</si>
  <si>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</si>
  <si>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</si>
  <si>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</si>
  <si>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</si>
  <si>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</si>
  <si>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</si>
  <si>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</si>
  <si>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</si>
  <si>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</si>
  <si>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</si>
  <si>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</si>
  <si>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</si>
  <si>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</si>
  <si>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</si>
  <si>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</si>
  <si>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</si>
  <si>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</si>
  <si>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</si>
  <si>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</si>
  <si>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</si>
  <si>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</si>
  <si>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</si>
  <si>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</si>
  <si>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</si>
  <si>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</si>
  <si>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</si>
  <si>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</si>
  <si>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</si>
  <si>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</si>
  <si>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</si>
  <si>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</si>
  <si>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</si>
  <si>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对外成套项目援助</t>
  </si>
  <si>
    <t xml:space="preserve">      对外一般物资援助</t>
  </si>
  <si>
    <t xml:space="preserve">      对外科技合作援助</t>
  </si>
  <si>
    <t xml:space="preserve">      对外优惠贷款援助及贴息</t>
  </si>
  <si>
    <t xml:space="preserve">      对外医疗援助</t>
  </si>
  <si>
    <t xml:space="preserve">      其他对外援助支出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</si>
  <si>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</si>
  <si>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</si>
  <si>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</si>
  <si>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</si>
  <si>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</si>
  <si>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</si>
  <si>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</si>
  <si>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</si>
  <si>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</si>
  <si>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</si>
  <si>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对外宣传(款)</t>
  </si>
  <si>
    <t xml:space="preserve">      对外宣传(项)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</si>
  <si>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</si>
  <si>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</si>
  <si>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</si>
  <si>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</si>
  <si>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</si>
  <si>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其他外交支出(款)</t>
  </si>
  <si>
    <t xml:space="preserve">      其他外交支出(项)</t>
  </si>
  <si>
    <t xml:space="preserve">  国防支出</t>
  </si>
  <si>
    <t xml:space="preserve">    现役部队(款)</t>
  </si>
  <si>
    <t xml:space="preserve">      现役部队(项)</t>
  </si>
  <si>
    <t xml:space="preserve">    国防科研事业(款)</t>
  </si>
  <si>
    <t xml:space="preserve">      国防科研事业(项)</t>
  </si>
  <si>
    <t xml:space="preserve">    专项工程(款)</t>
  </si>
  <si>
    <t xml:space="preserve">      专项工程(项)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</si>
  <si>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</si>
  <si>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</si>
  <si>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</si>
  <si>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</si>
  <si>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</si>
  <si>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</si>
  <si>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</si>
  <si>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</si>
  <si>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</si>
  <si>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其他国防支出(款)</t>
  </si>
  <si>
    <t xml:space="preserve">      其他国防支出(项)</t>
  </si>
  <si>
    <t xml:space="preserve">  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</si>
  <si>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</si>
  <si>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</si>
  <si>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</si>
  <si>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</si>
  <si>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</si>
  <si>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</si>
  <si>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</si>
  <si>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</si>
  <si>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</si>
  <si>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</si>
  <si>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</si>
  <si>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</si>
  <si>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</si>
  <si>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</si>
  <si>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</si>
  <si>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</si>
  <si>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</si>
  <si>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</si>
  <si>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</si>
  <si>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</si>
  <si>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</si>
  <si>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</si>
  <si>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</si>
  <si>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</si>
  <si>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</si>
  <si>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</si>
  <si>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</si>
  <si>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</si>
  <si>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</si>
  <si>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</si>
  <si>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</si>
  <si>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</si>
  <si>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</si>
  <si>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</si>
  <si>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</si>
  <si>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</si>
  <si>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</si>
  <si>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</si>
  <si>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</si>
  <si>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</si>
  <si>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</si>
  <si>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</si>
  <si>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</si>
  <si>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</si>
  <si>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</si>
  <si>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</si>
  <si>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</si>
  <si>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</si>
  <si>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</si>
  <si>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</si>
  <si>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</si>
  <si>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</si>
  <si>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</si>
  <si>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</si>
  <si>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</si>
  <si>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</si>
  <si>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</si>
  <si>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</si>
  <si>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</si>
  <si>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</si>
  <si>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</si>
  <si>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</si>
  <si>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</si>
  <si>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</si>
  <si>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</si>
  <si>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</si>
  <si>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</si>
  <si>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</si>
  <si>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</si>
  <si>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</si>
  <si>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</si>
  <si>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</si>
  <si>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</si>
  <si>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</si>
  <si>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</si>
  <si>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</si>
  <si>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</si>
  <si>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信息化建设及运行维护</t>
  </si>
  <si>
    <t xml:space="preserve">      基础设施建设及维护</t>
  </si>
  <si>
    <t xml:space="preserve">      其他海警支出</t>
  </si>
  <si>
    <t xml:space="preserve">    其他公共安全支出(款)</t>
  </si>
  <si>
    <t xml:space="preserve">      其他公共安全支出(项)</t>
  </si>
  <si>
    <t xml:space="preserve">      其他消防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</si>
  <si>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</si>
  <si>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</si>
  <si>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</si>
  <si>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</si>
  <si>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</si>
  <si>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</si>
  <si>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</si>
  <si>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</si>
  <si>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</si>
  <si>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</si>
  <si>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</si>
  <si>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</si>
  <si>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</si>
  <si>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</si>
  <si>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</si>
  <si>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</si>
  <si>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</si>
  <si>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</si>
  <si>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</si>
  <si>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</si>
  <si>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</si>
  <si>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</si>
  <si>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</si>
  <si>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</si>
  <si>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</si>
  <si>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</si>
  <si>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</si>
  <si>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</si>
  <si>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</si>
  <si>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</si>
  <si>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</si>
  <si>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</si>
  <si>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</si>
  <si>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</si>
  <si>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</si>
  <si>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</si>
  <si>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</si>
  <si>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</si>
  <si>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</si>
  <si>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</si>
  <si>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</si>
  <si>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</si>
  <si>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</si>
  <si>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</si>
  <si>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</si>
  <si>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</si>
  <si>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</si>
  <si>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</si>
  <si>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</si>
  <si>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</si>
  <si>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</si>
  <si>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</si>
  <si>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</si>
  <si>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</si>
  <si>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</si>
  <si>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</si>
  <si>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</si>
  <si>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</si>
  <si>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</si>
  <si>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</si>
  <si>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</si>
  <si>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</si>
  <si>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</si>
  <si>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</si>
  <si>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</si>
  <si>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</si>
  <si>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</si>
  <si>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</si>
  <si>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</si>
  <si>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</si>
  <si>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</si>
  <si>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</si>
  <si>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</si>
  <si>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</si>
  <si>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</si>
  <si>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</si>
  <si>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</si>
  <si>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</si>
  <si>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</si>
  <si>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</si>
  <si>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</si>
  <si>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</si>
  <si>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</si>
  <si>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</si>
  <si>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</si>
  <si>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</si>
  <si>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</si>
  <si>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</si>
  <si>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</si>
  <si>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</si>
  <si>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</si>
  <si>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</si>
  <si>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</si>
  <si>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</si>
  <si>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</si>
  <si>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</si>
  <si>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</si>
  <si>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</si>
  <si>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</si>
  <si>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</si>
  <si>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</si>
  <si>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</si>
  <si>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</si>
  <si>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</si>
  <si>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</si>
  <si>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</si>
  <si>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</si>
  <si>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</si>
  <si>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</si>
  <si>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</si>
  <si>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</si>
  <si>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</si>
  <si>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</si>
  <si>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</si>
  <si>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</si>
  <si>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</si>
  <si>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</si>
  <si>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</si>
  <si>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</si>
  <si>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</si>
  <si>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</si>
  <si>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</si>
  <si>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</si>
  <si>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</si>
  <si>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</si>
  <si>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</si>
  <si>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</si>
  <si>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</si>
  <si>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</si>
  <si>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</si>
  <si>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</si>
  <si>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</si>
  <si>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</si>
  <si>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</si>
  <si>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其他文化体育与传媒支出(款)</t>
  </si>
  <si>
    <t xml:space="preserve">      宣传文化发展专项支出</t>
  </si>
  <si>
    <t xml:space="preserve">      文化产业发展专项支出</t>
  </si>
  <si>
    <t xml:space="preserve">      其他文化体育与传媒支出(项)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</si>
  <si>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</si>
  <si>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</si>
  <si>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</si>
  <si>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</si>
  <si>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</si>
  <si>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</si>
  <si>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</si>
  <si>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</si>
  <si>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</si>
  <si>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劳动人事争议调节仲裁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</si>
  <si>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</si>
  <si>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</si>
  <si>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</si>
  <si>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</si>
  <si>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</si>
  <si>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</si>
  <si>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</si>
  <si>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</si>
  <si>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</si>
  <si>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</si>
  <si>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</si>
  <si>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</si>
  <si>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</si>
  <si>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</si>
  <si>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</si>
  <si>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</si>
  <si>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</si>
  <si>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</si>
  <si>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</si>
  <si>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</si>
  <si>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</si>
  <si>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</si>
  <si>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</si>
  <si>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</si>
  <si>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</si>
  <si>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</si>
  <si>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</si>
  <si>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</si>
  <si>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</si>
  <si>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</si>
  <si>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</si>
  <si>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</si>
  <si>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</si>
  <si>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</si>
  <si>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</si>
  <si>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</si>
  <si>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</si>
  <si>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</si>
  <si>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</si>
  <si>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</si>
  <si>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</si>
  <si>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</si>
  <si>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</si>
  <si>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</si>
  <si>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</si>
  <si>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</si>
  <si>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</si>
  <si>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</si>
  <si>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</si>
  <si>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</si>
  <si>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</si>
  <si>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</si>
  <si>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</si>
  <si>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</si>
  <si>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</si>
  <si>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</si>
  <si>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</si>
  <si>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</si>
  <si>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</si>
  <si>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</si>
  <si>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</si>
  <si>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</si>
  <si>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</si>
  <si>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</si>
  <si>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</si>
  <si>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</si>
  <si>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</si>
  <si>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</si>
  <si>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</si>
  <si>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</si>
  <si>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</si>
  <si>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</si>
  <si>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</si>
  <si>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</si>
  <si>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</si>
  <si>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</si>
  <si>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</si>
  <si>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</si>
  <si>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</si>
  <si>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</si>
  <si>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</si>
  <si>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</si>
  <si>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</si>
  <si>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</si>
  <si>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</si>
  <si>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</si>
  <si>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</si>
  <si>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</si>
  <si>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</si>
  <si>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</si>
  <si>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</si>
  <si>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</si>
  <si>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其他社会保障和就业支出(款)</t>
  </si>
  <si>
    <t xml:space="preserve">      其他社会保障和就业支出(项)</t>
  </si>
  <si>
    <t xml:space="preserve">  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</si>
  <si>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</si>
  <si>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</si>
  <si>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</si>
  <si>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</si>
  <si>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</si>
  <si>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</si>
  <si>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</si>
  <si>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</si>
  <si>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</si>
  <si>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</si>
  <si>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</si>
  <si>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</si>
  <si>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</si>
  <si>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</si>
  <si>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</si>
  <si>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</si>
  <si>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</si>
  <si>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</si>
  <si>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</si>
  <si>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</si>
  <si>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</si>
  <si>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</si>
  <si>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</si>
  <si>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</si>
  <si>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</si>
  <si>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</si>
  <si>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</si>
  <si>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</si>
  <si>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</si>
  <si>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</si>
  <si>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</si>
  <si>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</si>
  <si>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</si>
  <si>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</si>
  <si>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</si>
  <si>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</si>
  <si>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</si>
  <si>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</si>
  <si>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</si>
  <si>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</si>
  <si>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</si>
  <si>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</si>
  <si>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</si>
  <si>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</si>
  <si>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</si>
  <si>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</si>
  <si>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</si>
  <si>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</si>
  <si>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</si>
  <si>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</si>
  <si>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</si>
  <si>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</si>
  <si>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</si>
  <si>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</si>
  <si>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</si>
  <si>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</si>
  <si>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</si>
  <si>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</si>
  <si>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</si>
  <si>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</si>
  <si>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</si>
  <si>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</si>
  <si>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</si>
  <si>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  其他医疗卫生与计划生育支出</t>
  </si>
  <si>
    <t xml:space="preserve">  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</si>
  <si>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</si>
  <si>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</si>
  <si>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</si>
  <si>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</si>
  <si>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</si>
  <si>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</si>
  <si>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</si>
  <si>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</si>
  <si>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</si>
  <si>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</si>
  <si>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</si>
  <si>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</si>
  <si>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</si>
  <si>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</si>
  <si>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</si>
  <si>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</si>
  <si>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</si>
  <si>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</si>
  <si>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</si>
  <si>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</si>
  <si>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</si>
  <si>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</si>
  <si>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</si>
  <si>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</si>
  <si>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</si>
  <si>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</si>
  <si>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</si>
  <si>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</si>
  <si>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</si>
  <si>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</si>
  <si>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</si>
  <si>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</si>
  <si>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</si>
  <si>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</si>
  <si>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</si>
  <si>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</si>
  <si>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</si>
  <si>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</si>
  <si>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</si>
  <si>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</si>
  <si>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</si>
  <si>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</si>
  <si>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</si>
  <si>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已垦草原退耕还草(款)</t>
  </si>
  <si>
    <t xml:space="preserve">      已垦草原退耕还草(项)</t>
  </si>
  <si>
    <t xml:space="preserve">    能源节约利用(款)</t>
  </si>
  <si>
    <t xml:space="preserve">      能源节能利用(项)</t>
  </si>
  <si>
    <t xml:space="preserve">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</si>
  <si>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</si>
  <si>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</si>
  <si>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</si>
  <si>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</si>
  <si>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</si>
  <si>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可再生能源(款)</t>
  </si>
  <si>
    <t xml:space="preserve">       可再生能源(项)</t>
  </si>
  <si>
    <t xml:space="preserve">    循环经济(款)</t>
  </si>
  <si>
    <t xml:space="preserve">       循环经济(项)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</si>
  <si>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</si>
  <si>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</si>
  <si>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</si>
  <si>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</si>
  <si>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</si>
  <si>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</si>
  <si>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</si>
  <si>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</si>
  <si>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</si>
  <si>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</si>
  <si>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其他节能环保支出(款)</t>
  </si>
  <si>
    <t xml:space="preserve">      其他节能环保支出(项)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</si>
  <si>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</si>
  <si>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</si>
  <si>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</si>
  <si>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</si>
  <si>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</si>
  <si>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</si>
  <si>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国家重点风景区规划与保护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</si>
  <si>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</si>
  <si>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</si>
  <si>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</si>
  <si>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</si>
  <si>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</si>
  <si>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</si>
  <si>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</si>
  <si>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</si>
  <si>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</si>
  <si>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</si>
  <si>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</si>
  <si>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</si>
  <si>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</si>
  <si>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</si>
  <si>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</si>
  <si>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</si>
  <si>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</si>
  <si>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</si>
  <si>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</si>
  <si>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</si>
  <si>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</si>
  <si>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</si>
  <si>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</si>
  <si>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</si>
  <si>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</si>
  <si>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</si>
  <si>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</si>
  <si>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</si>
  <si>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</si>
  <si>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</si>
  <si>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</si>
  <si>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综合财力补助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</si>
  <si>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</si>
  <si>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</si>
  <si>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</si>
  <si>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</si>
  <si>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</si>
  <si>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</t>
  </si>
  <si>
    <t xml:space="preserve">      林业事业机构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</si>
  <si>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</si>
  <si>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</si>
  <si>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</si>
  <si>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</si>
  <si>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森林生态效益补偿</t>
  </si>
  <si>
    <t xml:space="preserve">      林业自然保护区</t>
  </si>
  <si>
    <t xml:space="preserve">      动植物保护</t>
  </si>
  <si>
    <t xml:space="preserve">      湿地保护</t>
  </si>
  <si>
    <t xml:space="preserve">      林业执法与监督</t>
  </si>
  <si>
    <t xml:space="preserve">      林业检疫检测</t>
  </si>
  <si>
    <t xml:space="preserve">      防沙治沙</t>
  </si>
  <si>
    <t xml:space="preserve">      林业质量安全</t>
  </si>
  <si>
    <t xml:space="preserve">      林业工程与项目管理</t>
  </si>
  <si>
    <t xml:space="preserve">      林业对外合作与交流</t>
  </si>
  <si>
    <t xml:space="preserve">      林业产业化</t>
  </si>
  <si>
    <t xml:space="preserve">      信息管理</t>
  </si>
  <si>
    <t xml:space="preserve">      林业政策制定与宣传</t>
  </si>
  <si>
    <t xml:space="preserve">      林业资金审计稽查</t>
  </si>
  <si>
    <t xml:space="preserve">      林区公共支出</t>
  </si>
  <si>
    <t xml:space="preserve">      林业贷款贴息</t>
  </si>
  <si>
    <t xml:space="preserve">      成品油价格改革对林业的补贴</t>
  </si>
  <si>
    <t xml:space="preserve">      林业防灾减灾</t>
  </si>
  <si>
    <t xml:space="preserve">      其他林业支出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</si>
  <si>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</si>
  <si>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</si>
  <si>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</si>
  <si>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</si>
  <si>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</si>
  <si>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</si>
  <si>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</si>
  <si>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</si>
  <si>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</si>
  <si>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</si>
  <si>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</si>
  <si>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</si>
  <si>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</si>
  <si>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</si>
  <si>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</si>
  <si>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</si>
  <si>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</si>
  <si>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</si>
  <si>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</si>
  <si>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水资源费安排的支出</t>
  </si>
  <si>
    <t xml:space="preserve">      砂石资源费支出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</si>
  <si>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</si>
  <si>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</si>
  <si>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</si>
  <si>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</si>
  <si>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</si>
  <si>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</si>
  <si>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</si>
  <si>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</si>
  <si>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</si>
  <si>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</si>
  <si>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</si>
  <si>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</si>
  <si>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</si>
  <si>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</si>
  <si>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</si>
  <si>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</si>
  <si>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</si>
  <si>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</si>
  <si>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</si>
  <si>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</si>
  <si>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</si>
  <si>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产业化经营</t>
  </si>
  <si>
    <t xml:space="preserve">      科技示范</t>
  </si>
  <si>
    <t xml:space="preserve">      其他农业综合开发支出</t>
  </si>
  <si>
    <t xml:space="preserve">    农村综合改革</t>
  </si>
  <si>
    <t xml:space="preserve">      对村级一事一议补助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</si>
  <si>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</si>
  <si>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</si>
  <si>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</si>
  <si>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</si>
  <si>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</si>
  <si>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</si>
  <si>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</si>
  <si>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</si>
  <si>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</si>
  <si>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</si>
  <si>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</si>
  <si>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</si>
  <si>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</si>
  <si>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</si>
  <si>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大豆目标价格补贴</t>
  </si>
  <si>
    <t xml:space="preserve">      其他目标价格补贴</t>
  </si>
  <si>
    <t xml:space="preserve">    其他农林水事务支出(款)</t>
  </si>
  <si>
    <t xml:space="preserve">      化解其他公益性乡村债务支出</t>
  </si>
  <si>
    <t xml:space="preserve">      其他农林水事务支出(项)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</si>
  <si>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</si>
  <si>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</si>
  <si>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</si>
  <si>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</si>
  <si>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</si>
  <si>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</si>
  <si>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</si>
  <si>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</si>
  <si>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</si>
  <si>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</si>
  <si>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</si>
  <si>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</si>
  <si>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</si>
  <si>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</si>
  <si>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</si>
  <si>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</si>
  <si>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</si>
  <si>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</si>
  <si>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</si>
  <si>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</si>
  <si>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</si>
  <si>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</si>
  <si>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</si>
  <si>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</si>
  <si>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</si>
  <si>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</si>
  <si>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</si>
  <si>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</si>
  <si>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</si>
  <si>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</si>
  <si>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</si>
  <si>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</si>
  <si>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</si>
  <si>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</si>
  <si>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</si>
  <si>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</si>
  <si>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</si>
  <si>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</si>
  <si>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</si>
  <si>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</si>
  <si>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</si>
  <si>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</si>
  <si>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</si>
  <si>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</si>
  <si>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</si>
  <si>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</si>
  <si>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</si>
  <si>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</si>
  <si>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其他交通运输支出(款)</t>
  </si>
  <si>
    <t xml:space="preserve">      公共交通运营补助</t>
  </si>
  <si>
    <t xml:space="preserve">      其他交通运输支出(项)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</si>
  <si>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</si>
  <si>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</si>
  <si>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</si>
  <si>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</si>
  <si>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</si>
  <si>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</si>
  <si>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</si>
  <si>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</si>
  <si>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</si>
  <si>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</si>
  <si>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</si>
  <si>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</si>
  <si>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</si>
  <si>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</si>
  <si>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</si>
  <si>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</si>
  <si>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</si>
  <si>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</si>
  <si>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</si>
  <si>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</si>
  <si>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</si>
  <si>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</si>
  <si>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</si>
  <si>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</si>
  <si>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</si>
  <si>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</si>
  <si>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</si>
  <si>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</si>
  <si>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</si>
  <si>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</si>
  <si>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</si>
  <si>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</si>
  <si>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</si>
  <si>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安全生产监管</t>
  </si>
  <si>
    <t xml:space="preserve">      国务院安委会专项</t>
  </si>
  <si>
    <t xml:space="preserve">      安全监管监察专项</t>
  </si>
  <si>
    <t xml:space="preserve">      应急救援支出</t>
  </si>
  <si>
    <t xml:space="preserve">      煤炭安全</t>
  </si>
  <si>
    <t xml:space="preserve">      其他安全生产监管支出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</si>
  <si>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</si>
  <si>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</si>
  <si>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</si>
  <si>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</si>
  <si>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</si>
  <si>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</si>
  <si>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</si>
  <si>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</si>
  <si>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</si>
  <si>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黄金事务</t>
  </si>
  <si>
    <t xml:space="preserve">      建设项目贷款贴息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</si>
  <si>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</si>
  <si>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</si>
  <si>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</si>
  <si>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其他资源勘探信息等支出(项)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</si>
  <si>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</si>
  <si>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</si>
  <si>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</si>
  <si>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</si>
  <si>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</si>
  <si>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</si>
  <si>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</si>
  <si>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旅游业管理与服务支出</t>
  </si>
  <si>
    <t xml:space="preserve">      旅游宣传</t>
  </si>
  <si>
    <t xml:space="preserve">      旅游行业业务管理</t>
  </si>
  <si>
    <t xml:space="preserve">      其他旅游业管理与服务支出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</si>
  <si>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</si>
  <si>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</si>
  <si>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</si>
  <si>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</si>
  <si>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</si>
  <si>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</si>
  <si>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</si>
  <si>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</si>
  <si>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</si>
  <si>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</si>
  <si>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</si>
  <si>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</si>
  <si>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</si>
  <si>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</si>
  <si>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</si>
  <si>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</si>
  <si>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</si>
  <si>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</si>
  <si>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</si>
  <si>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</si>
  <si>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</si>
  <si>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</si>
  <si>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商业银行贷款贴息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</si>
  <si>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</si>
  <si>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</si>
  <si>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</si>
  <si>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</si>
  <si>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</si>
  <si>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</si>
  <si>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其他金融支出(款)</t>
  </si>
  <si>
    <t xml:space="preserve">      其他金融支出(项)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</si>
  <si>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</si>
  <si>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</si>
  <si>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</si>
  <si>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</si>
  <si>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</si>
  <si>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</si>
  <si>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</si>
  <si>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</si>
  <si>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</si>
  <si>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国土海洋气象等支出</t>
  </si>
  <si>
    <t xml:space="preserve">    国土资源事务</t>
  </si>
  <si>
    <t xml:space="preserve">      国土资源规划及管理</t>
  </si>
  <si>
    <t xml:space="preserve">      土地资源调查</t>
  </si>
  <si>
    <t xml:space="preserve">      土地资源利用与保护</t>
  </si>
  <si>
    <t xml:space="preserve">      国土资源社会公益服务</t>
  </si>
  <si>
    <t xml:space="preserve">      国土资源行业业务管理</t>
  </si>
  <si>
    <t xml:space="preserve">      国土资源调查</t>
  </si>
  <si>
    <t xml:space="preserve">      国土整治</t>
  </si>
  <si>
    <t xml:space="preserve">      地质灾害防治</t>
  </si>
  <si>
    <t xml:space="preserve">      土地资源储备支出</t>
  </si>
  <si>
    <t xml:space="preserve">      地质及矿产资源调查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</si>
  <si>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</si>
  <si>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</si>
  <si>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</si>
  <si>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</si>
  <si>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其他国土资源事务支出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</si>
  <si>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</si>
  <si>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</si>
  <si>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</si>
  <si>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</si>
  <si>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</si>
  <si>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</si>
  <si>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</si>
  <si>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</si>
  <si>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</si>
  <si>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</si>
  <si>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</si>
  <si>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</si>
  <si>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海洋工程排污费支出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</si>
  <si>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</si>
  <si>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</si>
  <si>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</si>
  <si>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</si>
  <si>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</si>
  <si>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</si>
  <si>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</si>
  <si>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</si>
  <si>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</si>
  <si>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</si>
  <si>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</si>
  <si>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</si>
  <si>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</si>
  <si>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</si>
  <si>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</si>
  <si>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</si>
  <si>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</si>
  <si>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</si>
  <si>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</si>
  <si>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</si>
  <si>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</si>
  <si>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</si>
  <si>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</si>
  <si>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</si>
  <si>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</si>
  <si>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</si>
  <si>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</si>
  <si>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</si>
  <si>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</si>
  <si>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</si>
  <si>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其他国土海洋气象等支出</t>
  </si>
  <si>
    <t xml:space="preserve">      其他国土海洋气象等支出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</si>
  <si>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</si>
  <si>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</si>
  <si>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</si>
  <si>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</si>
  <si>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</si>
  <si>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</si>
  <si>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</si>
  <si>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</si>
  <si>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</si>
  <si>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</si>
  <si>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</si>
  <si>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</si>
  <si>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</si>
  <si>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</si>
  <si>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</si>
  <si>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</si>
  <si>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</si>
  <si>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</si>
  <si>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</si>
  <si>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</si>
  <si>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</si>
  <si>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</si>
  <si>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</si>
  <si>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</si>
  <si>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</si>
  <si>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</si>
  <si>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</si>
  <si>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</si>
  <si>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</si>
  <si>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</si>
  <si>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</si>
  <si>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</si>
  <si>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</si>
  <si>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</si>
  <si>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</si>
  <si>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</si>
  <si>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</si>
  <si>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</si>
  <si>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</si>
  <si>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</si>
  <si>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</si>
  <si>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石油储备支出</t>
  </si>
  <si>
    <t xml:space="preserve">      国家留成油串换石油储备支出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</si>
  <si>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</si>
  <si>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</si>
  <si>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</si>
  <si>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</si>
  <si>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</si>
  <si>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</si>
  <si>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</si>
  <si>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</si>
  <si>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</si>
  <si>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</si>
  <si>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</si>
  <si>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</si>
  <si>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</si>
  <si>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</si>
  <si>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</si>
  <si>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</si>
  <si>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</si>
  <si>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</si>
  <si>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</si>
  <si>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</si>
  <si>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</si>
  <si>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其他支出(类)</t>
  </si>
  <si>
    <t xml:space="preserve">    其他支出(款)</t>
  </si>
  <si>
    <t xml:space="preserve">      其他支出(项)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</si>
  <si>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</si>
  <si>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</si>
  <si>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</si>
  <si>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</si>
  <si>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</si>
  <si>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</si>
  <si>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</si>
  <si>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</si>
  <si>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</si>
  <si>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</si>
  <si>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</si>
  <si>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</si>
  <si>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其中：预备费</t>
  </si>
  <si>
    <t>支出合计</t>
  </si>
  <si>
    <t>附表3</t>
  </si>
  <si>
    <t>资阳区2019年一般公共预算本级支出预算表（按功能科目）</t>
  </si>
  <si>
    <t>类</t>
  </si>
  <si>
    <t>款</t>
  </si>
  <si>
    <t>项</t>
  </si>
  <si>
    <t>功能科目名称</t>
  </si>
  <si>
    <t>合计</t>
  </si>
  <si>
    <t>201</t>
  </si>
  <si>
    <t>一般公共服务支出</t>
  </si>
  <si>
    <t>01</t>
  </si>
  <si>
    <t xml:space="preserve">  人大事务</t>
  </si>
  <si>
    <t xml:space="preserve">  201</t>
  </si>
  <si>
    <t xml:space="preserve">  01</t>
  </si>
  <si>
    <t xml:space="preserve">    行政运行（人大事务）</t>
  </si>
  <si>
    <t>02</t>
  </si>
  <si>
    <t xml:space="preserve">    一般行政管理事务（人大事务）</t>
  </si>
  <si>
    <t>04</t>
  </si>
  <si>
    <t xml:space="preserve">    人大会议</t>
  </si>
  <si>
    <t>07</t>
  </si>
  <si>
    <t xml:space="preserve">    人大代表履职能力提升</t>
  </si>
  <si>
    <t>08</t>
  </si>
  <si>
    <t xml:space="preserve">    代表工作</t>
  </si>
  <si>
    <t>09</t>
  </si>
  <si>
    <t xml:space="preserve">    人大信访工作</t>
  </si>
  <si>
    <t>99</t>
  </si>
  <si>
    <t xml:space="preserve">    其他人大事务支出</t>
  </si>
  <si>
    <t xml:space="preserve">  政协事务</t>
  </si>
  <si>
    <t xml:space="preserve">  02</t>
  </si>
  <si>
    <t xml:space="preserve">    行政运行（政协事务）</t>
  </si>
  <si>
    <t xml:space="preserve">    一般行政管理事务（政协事务）</t>
  </si>
  <si>
    <t>03</t>
  </si>
  <si>
    <t xml:space="preserve">    机关服务（政协事务）</t>
  </si>
  <si>
    <t xml:space="preserve">    政协会议</t>
  </si>
  <si>
    <t>05</t>
  </si>
  <si>
    <t xml:space="preserve">    委员视察</t>
  </si>
  <si>
    <t xml:space="preserve">    其他政协事务支出</t>
  </si>
  <si>
    <t xml:space="preserve">  政府办公厅（室）及相关机构事务</t>
  </si>
  <si>
    <t xml:space="preserve">  03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</si>
  <si>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</si>
  <si>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</si>
  <si>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</si>
  <si>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专项业务活动</t>
  </si>
  <si>
    <t>06</t>
  </si>
  <si>
    <t xml:space="preserve">    政务公开审批</t>
  </si>
  <si>
    <t xml:space="preserve">    信访事务</t>
  </si>
  <si>
    <t>50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</si>
  <si>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</si>
  <si>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</si>
  <si>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</si>
  <si>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04</t>
  </si>
  <si>
    <t xml:space="preserve">    行政运行（发展与改革事务）</t>
  </si>
  <si>
    <t xml:space="preserve">    一般行政管理事务（发展与改革事务）</t>
  </si>
  <si>
    <t xml:space="preserve">    机关服务（发展与改革事务）</t>
  </si>
  <si>
    <t xml:space="preserve">    战略规划与实施</t>
  </si>
  <si>
    <t xml:space="preserve">    物价管理</t>
  </si>
  <si>
    <t xml:space="preserve">  统计信息事务</t>
  </si>
  <si>
    <t xml:space="preserve">  05</t>
  </si>
  <si>
    <t xml:space="preserve">    行政运行（统计信息事务）</t>
  </si>
  <si>
    <t xml:space="preserve">    专项统计业务</t>
  </si>
  <si>
    <t xml:space="preserve">    专项普查活动</t>
  </si>
  <si>
    <t xml:space="preserve">    统计抽样调查</t>
  </si>
  <si>
    <t xml:space="preserve">  财政事务</t>
  </si>
  <si>
    <t xml:space="preserve">  06</t>
  </si>
  <si>
    <t xml:space="preserve">    行政运行（财政事务）</t>
  </si>
  <si>
    <t xml:space="preserve">    一般行政管理事务（财政事务）</t>
  </si>
  <si>
    <t xml:space="preserve">    预算改革业务</t>
  </si>
  <si>
    <t xml:space="preserve">    财政国库业务</t>
  </si>
  <si>
    <t xml:space="preserve">    财政监察</t>
  </si>
  <si>
    <t xml:space="preserve">    信息化建设（财政事务）</t>
  </si>
  <si>
    <t xml:space="preserve">    财政委托业务支出</t>
  </si>
  <si>
    <t xml:space="preserve">    其他财政事务支出</t>
  </si>
  <si>
    <t xml:space="preserve">  税收事务</t>
  </si>
  <si>
    <t xml:space="preserve">  07</t>
  </si>
  <si>
    <t xml:space="preserve">    税务办案</t>
  </si>
  <si>
    <t xml:space="preserve">    协税护税</t>
  </si>
  <si>
    <t xml:space="preserve">    其他税收事务支出</t>
  </si>
  <si>
    <t xml:space="preserve">  审计事务</t>
  </si>
  <si>
    <t xml:space="preserve">  08</t>
  </si>
  <si>
    <t xml:space="preserve">    行政运行（审计事务）</t>
  </si>
  <si>
    <t xml:space="preserve">    一般行政管理事务（审计事务）</t>
  </si>
  <si>
    <t xml:space="preserve">    机关服务（审计事务）</t>
  </si>
  <si>
    <t xml:space="preserve">    审计业务</t>
  </si>
  <si>
    <t xml:space="preserve">    审计管理</t>
  </si>
  <si>
    <t xml:space="preserve">    事业运行（审计事务）</t>
  </si>
  <si>
    <t xml:space="preserve">    其他审计事务支出</t>
  </si>
  <si>
    <t>11</t>
  </si>
  <si>
    <t xml:space="preserve">  纪检监察事务</t>
  </si>
  <si>
    <t xml:space="preserve">  11</t>
  </si>
  <si>
    <t xml:space="preserve">    行政运行（纪检监察事务）</t>
  </si>
  <si>
    <t xml:space="preserve">    一般行政管理事务（纪检监察事务）</t>
  </si>
  <si>
    <t xml:space="preserve">    派驻派出机构</t>
  </si>
  <si>
    <t xml:space="preserve">    其他纪检监察事务支出</t>
  </si>
  <si>
    <t>13</t>
  </si>
  <si>
    <t xml:space="preserve">  商贸事务</t>
  </si>
  <si>
    <t xml:space="preserve">  13</t>
  </si>
  <si>
    <t xml:space="preserve">    行政运行（商贸事务）</t>
  </si>
  <si>
    <t xml:space="preserve">    外资管理</t>
  </si>
  <si>
    <t xml:space="preserve">    招商引资</t>
  </si>
  <si>
    <t xml:space="preserve">    其他商贸事务支出</t>
  </si>
  <si>
    <t>14</t>
  </si>
  <si>
    <t xml:space="preserve">  知识产权事务</t>
  </si>
  <si>
    <t xml:space="preserve">  14</t>
  </si>
  <si>
    <t xml:space="preserve">    一般行政管理事务（知识产权事务）</t>
  </si>
  <si>
    <t xml:space="preserve">    其他知识产权事务支出</t>
  </si>
  <si>
    <t>23</t>
  </si>
  <si>
    <t xml:space="preserve">  民族事务</t>
  </si>
  <si>
    <t xml:space="preserve">  23</t>
  </si>
  <si>
    <t xml:space="preserve">    民族工作专项</t>
  </si>
  <si>
    <t>25</t>
  </si>
  <si>
    <t xml:space="preserve">  港澳台事务</t>
  </si>
  <si>
    <t xml:space="preserve">  25</t>
  </si>
  <si>
    <t xml:space="preserve">    行政运行（港澳台侨事务）</t>
  </si>
  <si>
    <t xml:space="preserve">    台湾事务</t>
  </si>
  <si>
    <t>26</t>
  </si>
  <si>
    <t xml:space="preserve">  档案事务</t>
  </si>
  <si>
    <t xml:space="preserve">  26</t>
  </si>
  <si>
    <t xml:space="preserve">    行政运行（档案事务）</t>
  </si>
  <si>
    <t xml:space="preserve">    档案馆</t>
  </si>
  <si>
    <t>28</t>
  </si>
  <si>
    <t xml:space="preserve">  民主党派及工商联事务</t>
  </si>
  <si>
    <t xml:space="preserve">  28</t>
  </si>
  <si>
    <t xml:space="preserve">    行政运行（民主党派及工商联事务）</t>
  </si>
  <si>
    <t xml:space="preserve">    一般行政管理事务（民主党派及工商联事务）</t>
  </si>
  <si>
    <t xml:space="preserve">    其他民主党派及工商联事务支出</t>
  </si>
  <si>
    <t>29</t>
  </si>
  <si>
    <t xml:space="preserve">  群众团体事务</t>
  </si>
  <si>
    <t xml:space="preserve">  29</t>
  </si>
  <si>
    <t xml:space="preserve">    行政运行（群众团体事务）</t>
  </si>
  <si>
    <t xml:space="preserve">    一般行政管理事务（群众团体事务）</t>
  </si>
  <si>
    <t xml:space="preserve">    其他群众团体事务支出</t>
  </si>
  <si>
    <t>31</t>
  </si>
  <si>
    <t xml:space="preserve">  党委办公厅（室）及相关机构事务</t>
  </si>
  <si>
    <t xml:space="preserve">  31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</si>
  <si>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</si>
  <si>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</si>
  <si>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专项业务（党委办公厅（室）及相关机构事务）</t>
  </si>
  <si>
    <t xml:space="preserve">    其他党委办公厅（室）及相关机构事务支出</t>
  </si>
  <si>
    <t>32</t>
  </si>
  <si>
    <t xml:space="preserve">  组织事务</t>
  </si>
  <si>
    <t xml:space="preserve">  32</t>
  </si>
  <si>
    <t xml:space="preserve">    行政运行（组织事务）</t>
  </si>
  <si>
    <t xml:space="preserve">    一般行政管理事务（组织事务）</t>
  </si>
  <si>
    <t xml:space="preserve">    事业运行（组织事务）</t>
  </si>
  <si>
    <t xml:space="preserve">    其他组织事务支出</t>
  </si>
  <si>
    <t>33</t>
  </si>
  <si>
    <t xml:space="preserve">  宣传事务</t>
  </si>
  <si>
    <t xml:space="preserve">  33</t>
  </si>
  <si>
    <t xml:space="preserve">    行政运行（宣传事务）</t>
  </si>
  <si>
    <t xml:space="preserve">    其他宣传事务支出</t>
  </si>
  <si>
    <t>34</t>
  </si>
  <si>
    <t xml:space="preserve">  统战事务</t>
  </si>
  <si>
    <t xml:space="preserve">  34</t>
  </si>
  <si>
    <t xml:space="preserve">    行政运行（统战事务）</t>
  </si>
  <si>
    <t xml:space="preserve">    一般行政管理事务（统战事务）</t>
  </si>
  <si>
    <t xml:space="preserve">    其他统战事务支出</t>
  </si>
  <si>
    <t>35</t>
  </si>
  <si>
    <t xml:space="preserve">  对外联络事务</t>
  </si>
  <si>
    <t xml:space="preserve">  35</t>
  </si>
  <si>
    <t xml:space="preserve">    其他对外联络事务支出</t>
  </si>
  <si>
    <t>38</t>
  </si>
  <si>
    <t xml:space="preserve">  市场监督管理事务</t>
  </si>
  <si>
    <t xml:space="preserve">  38</t>
  </si>
  <si>
    <t xml:space="preserve">    行政运行</t>
  </si>
  <si>
    <t xml:space="preserve">    一般行政管理事务</t>
  </si>
  <si>
    <t xml:space="preserve">  其他一般公共服务支出</t>
  </si>
  <si>
    <t xml:space="preserve">  99</t>
  </si>
  <si>
    <t xml:space="preserve">    其他一般公共服务支出</t>
  </si>
  <si>
    <t>203</t>
  </si>
  <si>
    <t>国防支出</t>
  </si>
  <si>
    <t xml:space="preserve">  国防动员</t>
  </si>
  <si>
    <t xml:space="preserve">  203</t>
  </si>
  <si>
    <t xml:space="preserve">    兵役征集</t>
  </si>
  <si>
    <t xml:space="preserve">    国防教育</t>
  </si>
  <si>
    <t xml:space="preserve">    民兵</t>
  </si>
  <si>
    <t xml:space="preserve">    其他国防动员支出</t>
  </si>
  <si>
    <t xml:space="preserve">  其他国防支出</t>
  </si>
  <si>
    <t xml:space="preserve">    其他国防支出</t>
  </si>
  <si>
    <t>204</t>
  </si>
  <si>
    <t>公共安全支出</t>
  </si>
  <si>
    <t xml:space="preserve">  武装警察部队</t>
  </si>
  <si>
    <t xml:space="preserve">  204</t>
  </si>
  <si>
    <t xml:space="preserve">    其他武装警察部队支出</t>
  </si>
  <si>
    <t xml:space="preserve">  公安</t>
  </si>
  <si>
    <t xml:space="preserve">    其他公安支出</t>
  </si>
  <si>
    <t xml:space="preserve">  司法</t>
  </si>
  <si>
    <t xml:space="preserve">    行政运行（司法）</t>
  </si>
  <si>
    <t xml:space="preserve">    一般行政管理事务（司法）</t>
  </si>
  <si>
    <t xml:space="preserve">    机关服务（司法）</t>
  </si>
  <si>
    <t xml:space="preserve">    基层司法业务</t>
  </si>
  <si>
    <t xml:space="preserve">    普法宣传</t>
  </si>
  <si>
    <t xml:space="preserve">    法律援助</t>
  </si>
  <si>
    <t>10</t>
  </si>
  <si>
    <t xml:space="preserve">    社区矫正</t>
  </si>
  <si>
    <t xml:space="preserve">    其他司法支出</t>
  </si>
  <si>
    <t>205</t>
  </si>
  <si>
    <t>教育支出</t>
  </si>
  <si>
    <t xml:space="preserve">  教育管理事务</t>
  </si>
  <si>
    <t xml:space="preserve">  205</t>
  </si>
  <si>
    <t xml:space="preserve">    行政运行（教育管理事务）</t>
  </si>
  <si>
    <t xml:space="preserve">    机关服务（教育管理事务）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</si>
  <si>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</si>
  <si>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</si>
  <si>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</si>
  <si>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</si>
  <si>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</si>
  <si>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</si>
  <si>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</si>
  <si>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</si>
  <si>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职业高中教育</t>
  </si>
  <si>
    <t xml:space="preserve">  成人教育</t>
  </si>
  <si>
    <t xml:space="preserve">    成人广播电视教育</t>
  </si>
  <si>
    <t xml:space="preserve">  广播电视教育</t>
  </si>
  <si>
    <t xml:space="preserve">    广播电视学校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</si>
  <si>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</si>
  <si>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</si>
  <si>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</si>
  <si>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</si>
  <si>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09</t>
  </si>
  <si>
    <t xml:space="preserve">    其他教育费附加安排的支出</t>
  </si>
  <si>
    <t>206</t>
  </si>
  <si>
    <t>科学技术支出</t>
  </si>
  <si>
    <t xml:space="preserve">  科学技术管理事务</t>
  </si>
  <si>
    <t xml:space="preserve">  206</t>
  </si>
  <si>
    <t xml:space="preserve">    行政运行（科学技术管理事务）</t>
  </si>
  <si>
    <t xml:space="preserve">    一般行政管理事务（科学技术管理事务）</t>
  </si>
  <si>
    <t xml:space="preserve">  技术研究与开发</t>
  </si>
  <si>
    <t xml:space="preserve">    应用技术研究与开发</t>
  </si>
  <si>
    <t xml:space="preserve">    其他技术研究与开发支出</t>
  </si>
  <si>
    <t>207</t>
  </si>
  <si>
    <t>文化旅游体育与传媒支出</t>
  </si>
  <si>
    <t xml:space="preserve">  文化和旅游</t>
  </si>
  <si>
    <t xml:space="preserve">  207</t>
  </si>
  <si>
    <t xml:space="preserve">    行政运行（文化）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</si>
  <si>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</si>
  <si>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</si>
  <si>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</si>
  <si>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</si>
  <si>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</si>
  <si>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</si>
  <si>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>12</t>
  </si>
  <si>
    <t xml:space="preserve">    文化和旅游市场管理</t>
  </si>
  <si>
    <t xml:space="preserve">    其他文化和旅游支出</t>
  </si>
  <si>
    <t xml:space="preserve">  文物</t>
  </si>
  <si>
    <t xml:space="preserve">    行政运行（文物）</t>
  </si>
  <si>
    <t xml:space="preserve">    文物保护</t>
  </si>
  <si>
    <t xml:space="preserve">  体育</t>
  </si>
  <si>
    <t xml:space="preserve">    体育训练</t>
  </si>
  <si>
    <t xml:space="preserve">    群众体育</t>
  </si>
  <si>
    <t xml:space="preserve">    其他体育支出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</si>
  <si>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</si>
  <si>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</si>
  <si>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</si>
  <si>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</si>
  <si>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旅游发展基金支出</t>
  </si>
  <si>
    <t xml:space="preserve">    旅游事业补助</t>
  </si>
  <si>
    <t xml:space="preserve">  其他文化体育与传媒支出</t>
  </si>
  <si>
    <t xml:space="preserve">    其他文化体育与传媒支出</t>
  </si>
  <si>
    <t>208</t>
  </si>
  <si>
    <t>社会保障和就业支出</t>
  </si>
  <si>
    <t xml:space="preserve">  人力资源和社会保障管理事务</t>
  </si>
  <si>
    <t xml:space="preserve">  208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</si>
  <si>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</si>
  <si>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</si>
  <si>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社会保险经办机构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</si>
  <si>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</si>
  <si>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</si>
  <si>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</si>
  <si>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</si>
  <si>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行政区划和地名管理</t>
  </si>
  <si>
    <t xml:space="preserve">    基层政权和社区建设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</si>
  <si>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</si>
  <si>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</si>
  <si>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</si>
  <si>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</si>
  <si>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</si>
  <si>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</si>
  <si>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</si>
  <si>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</si>
  <si>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</si>
  <si>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</si>
  <si>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</si>
  <si>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</si>
  <si>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</si>
  <si>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</si>
  <si>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</si>
  <si>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</si>
  <si>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</si>
  <si>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10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</si>
  <si>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</si>
  <si>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</si>
  <si>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</si>
  <si>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</si>
  <si>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</si>
  <si>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行政运行（残疾人事业）</t>
  </si>
  <si>
    <t xml:space="preserve">    一般行政管理事务（残疾人事业）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</si>
  <si>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</si>
  <si>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</si>
  <si>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</si>
  <si>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</si>
  <si>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>16</t>
  </si>
  <si>
    <t xml:space="preserve">  红十字事业</t>
  </si>
  <si>
    <t xml:space="preserve">  16</t>
  </si>
  <si>
    <t xml:space="preserve">    行政运行（红十字事业）</t>
  </si>
  <si>
    <t>19</t>
  </si>
  <si>
    <t xml:space="preserve">  最低生活保障</t>
  </si>
  <si>
    <t xml:space="preserve">  19</t>
  </si>
  <si>
    <t xml:space="preserve">    城市最低生活保障金支出</t>
  </si>
  <si>
    <t>20</t>
  </si>
  <si>
    <t xml:space="preserve">  临时救助</t>
  </si>
  <si>
    <t xml:space="preserve">  20</t>
  </si>
  <si>
    <t xml:space="preserve">    临时救助支出</t>
  </si>
  <si>
    <t xml:space="preserve">    流浪乞讨人员救助支出</t>
  </si>
  <si>
    <t>21</t>
  </si>
  <si>
    <t xml:space="preserve">  特困人员救助供养</t>
  </si>
  <si>
    <t xml:space="preserve">  21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</si>
  <si>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</si>
  <si>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</si>
  <si>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</si>
  <si>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</si>
  <si>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</si>
  <si>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</si>
  <si>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</si>
  <si>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其他社会保障和就业支出</t>
  </si>
  <si>
    <t xml:space="preserve">    其他社会保障和就业支出</t>
  </si>
  <si>
    <t>210</t>
  </si>
  <si>
    <t>卫生健康支出</t>
  </si>
  <si>
    <t xml:space="preserve">  卫生健康管理事务</t>
  </si>
  <si>
    <t xml:space="preserve">  210</t>
  </si>
  <si>
    <t xml:space="preserve">    行政运行（医疗卫生管理事务）</t>
  </si>
  <si>
    <t xml:space="preserve">    一般行政管理事务（医疗卫生管理事务）</t>
  </si>
  <si>
    <t xml:space="preserve">    其他卫生健康管理事务支出</t>
  </si>
  <si>
    <t xml:space="preserve">  公立医院</t>
  </si>
  <si>
    <t xml:space="preserve">    中医（民族）医院</t>
  </si>
  <si>
    <t xml:space="preserve">    其他专科医院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</si>
  <si>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</si>
  <si>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</si>
  <si>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</si>
  <si>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</si>
  <si>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</si>
  <si>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</si>
  <si>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</si>
  <si>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</si>
  <si>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</si>
  <si>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</si>
  <si>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</si>
  <si>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</si>
  <si>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</si>
  <si>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</si>
  <si>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</si>
  <si>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</si>
  <si>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</si>
  <si>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</si>
  <si>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</si>
  <si>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12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</si>
  <si>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</si>
  <si>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</si>
  <si>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</si>
  <si>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</si>
  <si>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其他卫生健康支出</t>
  </si>
  <si>
    <t xml:space="preserve">    其他卫生健康支出</t>
  </si>
  <si>
    <t>211</t>
  </si>
  <si>
    <t>节能环保支出</t>
  </si>
  <si>
    <t xml:space="preserve">  环境保护管理事务</t>
  </si>
  <si>
    <t xml:space="preserve">  211</t>
  </si>
  <si>
    <t xml:space="preserve">    行政运行（环境保护管理事务）</t>
  </si>
  <si>
    <t xml:space="preserve">    一般行政管理事务（环境保护管理事务）</t>
  </si>
  <si>
    <t xml:space="preserve">    机关服务（环境保护管理事务）</t>
  </si>
  <si>
    <t xml:space="preserve">    其他环境保护管理事务支出</t>
  </si>
  <si>
    <t xml:space="preserve">  自然生态保护</t>
  </si>
  <si>
    <t xml:space="preserve">    农村环境保护</t>
  </si>
  <si>
    <t>212</t>
  </si>
  <si>
    <t>城乡社区支出</t>
  </si>
  <si>
    <t xml:space="preserve">  城乡社区管理事务</t>
  </si>
  <si>
    <t xml:space="preserve">  212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</si>
  <si>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</si>
  <si>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</si>
  <si>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</si>
  <si>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其他城乡社区管理事务支出</t>
  </si>
  <si>
    <t xml:space="preserve">  城乡社区公共设施</t>
  </si>
  <si>
    <t xml:space="preserve">    小城镇基础设施建设</t>
  </si>
  <si>
    <t xml:space="preserve">  城乡社区环境卫生</t>
  </si>
  <si>
    <t xml:space="preserve">    城乡社区环境卫生</t>
  </si>
  <si>
    <t xml:space="preserve">  国有土地使用权出让收入及对应专项债务收入安排的支出</t>
  </si>
  <si>
    <t xml:space="preserve">    城市建设支出</t>
  </si>
  <si>
    <t xml:space="preserve">    农村基础设施建设支出</t>
  </si>
  <si>
    <t>213</t>
  </si>
  <si>
    <t>农林水支出</t>
  </si>
  <si>
    <t xml:space="preserve">  农业</t>
  </si>
  <si>
    <t xml:space="preserve">  213</t>
  </si>
  <si>
    <t xml:space="preserve">    行政运行（农业）</t>
  </si>
  <si>
    <t xml:space="preserve">    一般行政管理事务（农业）</t>
  </si>
  <si>
    <t xml:space="preserve">    机关服务（农业）</t>
  </si>
  <si>
    <t xml:space="preserve">    事业运行（农业）</t>
  </si>
  <si>
    <t xml:space="preserve">    科技转化与推广服务</t>
  </si>
  <si>
    <t xml:space="preserve">    病虫害控制</t>
  </si>
  <si>
    <t xml:space="preserve">    农产品质量安全</t>
  </si>
  <si>
    <t xml:space="preserve">    农业资源保护修复与利用</t>
  </si>
  <si>
    <t xml:space="preserve">    其他农业支出</t>
  </si>
  <si>
    <t xml:space="preserve">  林业和草原</t>
  </si>
  <si>
    <t xml:space="preserve">    行政运行（林业）</t>
  </si>
  <si>
    <t xml:space="preserve">    事业机构</t>
  </si>
  <si>
    <t xml:space="preserve">    森林培育（林业）</t>
  </si>
  <si>
    <t xml:space="preserve">    成品油价格改革对林业的补贴</t>
  </si>
  <si>
    <t xml:space="preserve">  水利</t>
  </si>
  <si>
    <t xml:space="preserve">    行政运行（水利）</t>
  </si>
  <si>
    <t xml:space="preserve">    水利工程建设（水利）</t>
  </si>
  <si>
    <t xml:space="preserve">    水利工程运行与维护</t>
  </si>
  <si>
    <t xml:space="preserve">    水利前期工作</t>
  </si>
  <si>
    <t xml:space="preserve">    水文测报</t>
  </si>
  <si>
    <t xml:space="preserve">    防汛</t>
  </si>
  <si>
    <t xml:space="preserve">    农村人畜饮水</t>
  </si>
  <si>
    <t xml:space="preserve">    其他水利支出</t>
  </si>
  <si>
    <t xml:space="preserve">  扶贫</t>
  </si>
  <si>
    <t xml:space="preserve">    行政运行（扶贫）</t>
  </si>
  <si>
    <t xml:space="preserve">    一般行政管理事务（扶贫）</t>
  </si>
  <si>
    <t xml:space="preserve">    机关服务（扶贫）</t>
  </si>
  <si>
    <t xml:space="preserve">    农村基础设施建设</t>
  </si>
  <si>
    <t xml:space="preserve">    生产发展</t>
  </si>
  <si>
    <t xml:space="preserve">    其他扶贫支出</t>
  </si>
  <si>
    <t xml:space="preserve">  农业综合开发</t>
  </si>
  <si>
    <t xml:space="preserve">    机构运行（农业综合开发）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</si>
  <si>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</si>
  <si>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</si>
  <si>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</si>
  <si>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普惠金融发展支出</t>
  </si>
  <si>
    <t xml:space="preserve">    农业保险保费补贴</t>
  </si>
  <si>
    <t>214</t>
  </si>
  <si>
    <t>交通运输支出</t>
  </si>
  <si>
    <t xml:space="preserve">  公路水路运输</t>
  </si>
  <si>
    <t xml:space="preserve">  214</t>
  </si>
  <si>
    <t xml:space="preserve">    行政运行（公路水路运输）</t>
  </si>
  <si>
    <t xml:space="preserve">    一般行政管理事务（公路水路运输）</t>
  </si>
  <si>
    <t xml:space="preserve">    机关服务（公路水路运输）</t>
  </si>
  <si>
    <t xml:space="preserve">    公路养护（公路水路运输）</t>
  </si>
  <si>
    <t xml:space="preserve">    其他公路水路运输支出</t>
  </si>
  <si>
    <t xml:space="preserve">  其他交通运输支出</t>
  </si>
  <si>
    <t xml:space="preserve">    其他交通运输支出</t>
  </si>
  <si>
    <t>215</t>
  </si>
  <si>
    <t>资源勘探信息等支出</t>
  </si>
  <si>
    <t xml:space="preserve">  制造业</t>
  </si>
  <si>
    <t xml:space="preserve">  215</t>
  </si>
  <si>
    <t xml:space="preserve">    一般行政管理事务（制造业）</t>
  </si>
  <si>
    <t xml:space="preserve">    其他制造业支出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</si>
  <si>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</si>
  <si>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</si>
  <si>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</si>
  <si>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国有资产监管</t>
  </si>
  <si>
    <t xml:space="preserve">    行政运行（国有资产监管）</t>
  </si>
  <si>
    <t xml:space="preserve">    一般行政管理事务（国有资产监管）</t>
  </si>
  <si>
    <t xml:space="preserve">  支持中小企业发展和管理支出</t>
  </si>
  <si>
    <t xml:space="preserve">    中小企业发展专项</t>
  </si>
  <si>
    <t>216</t>
  </si>
  <si>
    <t>商业服务业等支出</t>
  </si>
  <si>
    <t xml:space="preserve">  商业流通事务</t>
  </si>
  <si>
    <t xml:space="preserve">  216</t>
  </si>
  <si>
    <t xml:space="preserve">    行政运行（商业流通事务）</t>
  </si>
  <si>
    <t xml:space="preserve">    一般行政管理事务（商业流通事务）</t>
  </si>
  <si>
    <t xml:space="preserve">    机关服务（商业流通事务）</t>
  </si>
  <si>
    <t xml:space="preserve">    其他商业流通事务支出</t>
  </si>
  <si>
    <t>220</t>
  </si>
  <si>
    <t>自然资源海洋气象等支出</t>
  </si>
  <si>
    <t xml:space="preserve">  气象事务</t>
  </si>
  <si>
    <t xml:space="preserve">  220</t>
  </si>
  <si>
    <t xml:space="preserve">    气象服务</t>
  </si>
  <si>
    <t>221</t>
  </si>
  <si>
    <t>住房保障支出</t>
  </si>
  <si>
    <t xml:space="preserve">  保障性安居工程支出</t>
  </si>
  <si>
    <t xml:space="preserve">  221</t>
  </si>
  <si>
    <t xml:space="preserve">    棚户区改造</t>
  </si>
  <si>
    <t xml:space="preserve">    农村危房改造</t>
  </si>
  <si>
    <t xml:space="preserve">  住房改革支出</t>
  </si>
  <si>
    <t xml:space="preserve">    住房公积金</t>
  </si>
  <si>
    <t>222</t>
  </si>
  <si>
    <t>粮油物资储备支出</t>
  </si>
  <si>
    <t xml:space="preserve">  粮油事务</t>
  </si>
  <si>
    <t xml:space="preserve">  222</t>
  </si>
  <si>
    <t xml:space="preserve">    行政运行（粮油事务）</t>
  </si>
  <si>
    <t xml:space="preserve">    一般行政管理事务（粮油事务）</t>
  </si>
  <si>
    <t xml:space="preserve">    粮食专项业务活动</t>
  </si>
  <si>
    <t>224</t>
  </si>
  <si>
    <t>灾害防治及应急管理支出</t>
  </si>
  <si>
    <t xml:space="preserve">  应急管理事务</t>
  </si>
  <si>
    <t xml:space="preserve">  224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</si>
  <si>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</si>
  <si>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</si>
  <si>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</si>
  <si>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</si>
  <si>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消防事务</t>
  </si>
  <si>
    <t xml:space="preserve">    其他消防事务支出</t>
  </si>
  <si>
    <t xml:space="preserve">  地震事务</t>
  </si>
  <si>
    <t xml:space="preserve">    地震灾害预防</t>
  </si>
  <si>
    <t>227</t>
  </si>
  <si>
    <t>预备费</t>
  </si>
  <si>
    <t xml:space="preserve">  预备费</t>
  </si>
  <si>
    <t xml:space="preserve">  227</t>
  </si>
  <si>
    <t xml:space="preserve">  </t>
  </si>
  <si>
    <t xml:space="preserve">    预备费</t>
  </si>
  <si>
    <t>229</t>
  </si>
  <si>
    <t>其他支出</t>
  </si>
  <si>
    <t xml:space="preserve">  其他政府性基金及对应专项债务收入安排的支出</t>
  </si>
  <si>
    <t xml:space="preserve">  229</t>
  </si>
  <si>
    <t xml:space="preserve">    其他政府性基金及对应专项债务收入安排的支出</t>
  </si>
  <si>
    <t xml:space="preserve">  其他支出</t>
  </si>
  <si>
    <t>231</t>
  </si>
  <si>
    <t>债务还本支出</t>
  </si>
  <si>
    <t xml:space="preserve">  地方政府一般债务还本支出</t>
  </si>
  <si>
    <t xml:space="preserve">  231</t>
  </si>
  <si>
    <t xml:space="preserve">    地方政府一般债券还本支出</t>
  </si>
  <si>
    <t xml:space="preserve">    地方政府其他一般债务还本支出</t>
  </si>
  <si>
    <t>232</t>
  </si>
  <si>
    <t>债务付息支出</t>
  </si>
  <si>
    <t xml:space="preserve">  地方政府一般债务付息支出</t>
  </si>
  <si>
    <t xml:space="preserve">  232</t>
  </si>
  <si>
    <t xml:space="preserve">    地方政府一般债券付息支出</t>
  </si>
  <si>
    <t>附表4</t>
  </si>
  <si>
    <t>资阳区2019年一般公共预算基本支出表（按经济科目）</t>
  </si>
  <si>
    <t>经济科目</t>
  </si>
  <si>
    <t>金额</t>
  </si>
  <si>
    <t>资金来源</t>
  </si>
  <si>
    <t>公共财政拨款</t>
  </si>
  <si>
    <t>经费拨款</t>
  </si>
  <si>
    <t>纳入公共预算管理的非税收入拨款</t>
  </si>
  <si>
    <t>基本支出合计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</si>
  <si>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</si>
  <si>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</si>
  <si>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</si>
  <si>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</si>
  <si>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</si>
  <si>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</si>
  <si>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</si>
  <si>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</si>
  <si>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</si>
  <si>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</si>
  <si>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</si>
  <si>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</si>
  <si>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</si>
  <si>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</si>
  <si>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</si>
  <si>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</si>
  <si>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</si>
  <si>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</si>
  <si>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</si>
  <si>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</si>
  <si>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</si>
  <si>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</si>
  <si>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</si>
  <si>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</si>
  <si>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</si>
  <si>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</si>
  <si>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</si>
  <si>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</si>
  <si>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</si>
  <si>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抚恤金</t>
  </si>
  <si>
    <t xml:space="preserve">  生活补助</t>
  </si>
  <si>
    <t xml:space="preserve">  奖励金</t>
  </si>
  <si>
    <t xml:space="preserve">  其他对个人和家庭的补助</t>
  </si>
  <si>
    <t>附表5</t>
  </si>
  <si>
    <t>资阳区2019年一般公共预算税收返还和转移支付表</t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</si>
  <si>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目</t>
    </r>
  </si>
  <si>
    <t>2019年预算</t>
  </si>
  <si>
    <r>
      <rPr>
        <b/>
        <sz val="11"/>
        <rFont val="Times New Roman"/>
        <charset val="134"/>
      </rPr>
      <t>1</t>
    </r>
    <r>
      <rPr>
        <b/>
        <sz val="11"/>
        <rFont val="宋体"/>
        <charset val="134"/>
      </rPr>
      <t>、返还性收入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</si>
  <si>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消费税和增值税税收返还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</si>
  <si>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所得税基数返还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</si>
  <si>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其他税收返还</t>
    </r>
  </si>
  <si>
    <r>
      <rPr>
        <b/>
        <sz val="11"/>
        <rFont val="Times New Roman"/>
        <charset val="134"/>
      </rPr>
      <t>2</t>
    </r>
    <r>
      <rPr>
        <b/>
        <sz val="11"/>
        <rFont val="宋体"/>
        <charset val="134"/>
      </rPr>
      <t>、一般性转移支付收入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</si>
  <si>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体制补助收入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</si>
  <si>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均衡性转移支付补助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</si>
  <si>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调整工资转移支付补助收入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</si>
  <si>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农村税费改革补助收入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</si>
  <si>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县级基本财力保障机制奖补资金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</si>
  <si>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结算补助收入</t>
    </r>
  </si>
  <si>
    <t xml:space="preserve">  农村综合改革转移支付收入</t>
  </si>
  <si>
    <t xml:space="preserve">  其他一般性转移支付收入</t>
  </si>
  <si>
    <r>
      <rPr>
        <b/>
        <sz val="11"/>
        <rFont val="Times New Roman"/>
        <charset val="134"/>
      </rPr>
      <t>3</t>
    </r>
    <r>
      <rPr>
        <b/>
        <sz val="11"/>
        <rFont val="宋体"/>
        <charset val="134"/>
      </rPr>
      <t>、专项转移支付收入</t>
    </r>
  </si>
  <si>
    <t xml:space="preserve">  义务教育等转移支付</t>
  </si>
  <si>
    <t xml:space="preserve">  基层公检法司转移支付</t>
  </si>
  <si>
    <t xml:space="preserve">  新型农村合作医疗等转移支付</t>
  </si>
  <si>
    <t xml:space="preserve">  基本养老保险和低保等转移支付</t>
  </si>
  <si>
    <t xml:space="preserve">  民政一般性转移支付</t>
  </si>
  <si>
    <t xml:space="preserve">  卫生一般性转移支付</t>
  </si>
  <si>
    <t xml:space="preserve">  中央财政扶贫资金</t>
  </si>
  <si>
    <t xml:space="preserve"> 4、专项补助</t>
  </si>
  <si>
    <t xml:space="preserve">  合 计</t>
  </si>
  <si>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</si>
  <si>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</si>
  <si>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</si>
  <si>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</si>
  <si>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</si>
  <si>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</si>
  <si>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</si>
  <si>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</si>
  <si>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</si>
  <si>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</si>
  <si>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</si>
  <si>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</si>
  <si>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</si>
  <si>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</si>
  <si>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</si>
  <si>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</si>
  <si>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</si>
  <si>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</si>
  <si>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</si>
  <si>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</si>
  <si>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</si>
  <si>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</si>
  <si>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</si>
  <si>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</si>
  <si>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</si>
  <si>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</si>
  <si>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</si>
  <si>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</si>
  <si>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</si>
  <si>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</si>
  <si>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</si>
  <si>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其中：国税部门征收</t>
  </si>
  <si>
    <t xml:space="preserve">      地税部门征收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</si>
  <si>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</si>
  <si>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</si>
  <si>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</si>
  <si>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</si>
  <si>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</si>
  <si>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</si>
  <si>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</si>
  <si>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</si>
  <si>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</si>
  <si>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</si>
  <si>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</si>
  <si>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</si>
  <si>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</si>
  <si>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</si>
  <si>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</si>
  <si>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</si>
  <si>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</si>
  <si>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</si>
  <si>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</si>
  <si>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</si>
  <si>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</si>
  <si>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</si>
  <si>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</si>
  <si>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</si>
  <si>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</si>
  <si>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</si>
  <si>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</si>
  <si>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</si>
  <si>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</si>
  <si>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</si>
  <si>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</si>
  <si>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</si>
  <si>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</si>
  <si>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</si>
  <si>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</si>
  <si>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</si>
  <si>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</si>
  <si>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</si>
  <si>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</si>
  <si>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</si>
  <si>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</si>
  <si>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</si>
  <si>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</si>
  <si>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</si>
  <si>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</si>
  <si>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说明：此表转移支付按2015年实际提前下达数预计，实际执行以上级最终下达数为准。</t>
  </si>
  <si>
    <t>附表6</t>
  </si>
  <si>
    <t>资阳区2019年政府性基金预算收支总表</t>
  </si>
  <si>
    <t>收              入</t>
  </si>
  <si>
    <t>支              出</t>
  </si>
  <si>
    <t>本年预算</t>
  </si>
  <si>
    <t>项目(按功能分类)</t>
  </si>
  <si>
    <t>项目（按部门预算经济分类）</t>
  </si>
  <si>
    <t>项目（按政府预算经济分类）</t>
  </si>
  <si>
    <t>政府性基金拨款</t>
  </si>
  <si>
    <t>一、一般公共服务支出</t>
  </si>
  <si>
    <t>一、基本支出</t>
  </si>
  <si>
    <t>一、机关工资福利支出</t>
  </si>
  <si>
    <t>二、外交支出</t>
  </si>
  <si>
    <t xml:space="preserve">      工资福利支出</t>
  </si>
  <si>
    <t>二、机关商品和服务支出</t>
  </si>
  <si>
    <t>三、国防支出</t>
  </si>
  <si>
    <t xml:space="preserve">      商品和服务支出</t>
  </si>
  <si>
    <t>三、机关资本性支出（一）</t>
  </si>
  <si>
    <t>四、公共安全支出</t>
  </si>
  <si>
    <t xml:space="preserve">      对个人和家庭的补助支出</t>
  </si>
  <si>
    <t>四、机关资本性支出（二）</t>
  </si>
  <si>
    <t>五、教育支出</t>
  </si>
  <si>
    <t>二、项目支出</t>
  </si>
  <si>
    <t>五、对事业单位经常性补助</t>
  </si>
  <si>
    <t>六、科学技术支出</t>
  </si>
  <si>
    <t xml:space="preserve">    按项目管理的工资福利支出</t>
  </si>
  <si>
    <t>六、对事业单位资本性补助</t>
  </si>
  <si>
    <t>七、文化旅游体育与传媒支出</t>
  </si>
  <si>
    <t xml:space="preserve">    按项目管理的商品和服务支出</t>
  </si>
  <si>
    <t>七、对企业补助</t>
  </si>
  <si>
    <t>八、社会保障和就业支出</t>
  </si>
  <si>
    <t xml:space="preserve">    按项目管理的对个人和家庭的补助</t>
  </si>
  <si>
    <t>八、对企业资本性补助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</si>
  <si>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</si>
  <si>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</si>
  <si>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</si>
  <si>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</si>
  <si>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</si>
  <si>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</si>
  <si>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</si>
  <si>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</si>
  <si>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</si>
  <si>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</si>
  <si>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</si>
  <si>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</si>
  <si>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</si>
  <si>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</si>
  <si>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</si>
  <si>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</si>
  <si>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</si>
  <si>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</si>
  <si>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</si>
  <si>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</si>
  <si>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</si>
  <si>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</si>
  <si>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</si>
  <si>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</si>
  <si>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</si>
  <si>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</si>
  <si>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</si>
  <si>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</si>
  <si>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</si>
  <si>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</si>
  <si>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</si>
  <si>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收 入 总 计</t>
  </si>
  <si>
    <t>支 出 总 计</t>
  </si>
  <si>
    <t>附表7</t>
  </si>
  <si>
    <t>2019年政府性基金收入预算表</t>
  </si>
  <si>
    <t>一、政府性基金拨款</t>
  </si>
  <si>
    <t>1.国有土地使用权出让收入</t>
  </si>
  <si>
    <t>2.其他政府性基金收入</t>
  </si>
  <si>
    <t>附表8</t>
  </si>
  <si>
    <t>2019年政府性基金支出预算表（按功能科目）</t>
  </si>
  <si>
    <t>基本支出</t>
  </si>
  <si>
    <t>项目支出</t>
  </si>
  <si>
    <t>附表9</t>
  </si>
  <si>
    <t>资阳区2019年国有资本经营预算收支总表（试编）</t>
  </si>
  <si>
    <t>收          入</t>
  </si>
  <si>
    <t>支          出</t>
  </si>
  <si>
    <t>项        目</t>
  </si>
  <si>
    <t>一、利润收入</t>
  </si>
  <si>
    <t>一、教育支出</t>
  </si>
  <si>
    <t xml:space="preserve">    投资服务企业利润收入</t>
  </si>
  <si>
    <t>二、科学技术支出</t>
  </si>
  <si>
    <t xml:space="preserve">    运输企业利润收入</t>
  </si>
  <si>
    <t>三、文化体育与传媒支出</t>
  </si>
  <si>
    <t xml:space="preserve">    其他国有资本经营预算企业利润收入</t>
  </si>
  <si>
    <t>四、社会保障和就业支出</t>
  </si>
  <si>
    <t>二、股利、股息收入</t>
  </si>
  <si>
    <t>五、节能环保支出</t>
  </si>
  <si>
    <t xml:space="preserve">          国有控股公司股利、股息收入</t>
  </si>
  <si>
    <t>六、城乡社区事务支出</t>
  </si>
  <si>
    <t xml:space="preserve">          国有参股公司股利、股息收入</t>
  </si>
  <si>
    <t>七、农林水支出</t>
  </si>
  <si>
    <t>八、交通运输支出</t>
  </si>
  <si>
    <t>三、产权转让收入</t>
  </si>
  <si>
    <t>九、资源勘探电力信息等支出</t>
  </si>
  <si>
    <t xml:space="preserve">       ……</t>
  </si>
  <si>
    <t>十、商业服务业等支出</t>
  </si>
  <si>
    <t>四、清算收入</t>
  </si>
  <si>
    <t>十一、其他支出</t>
  </si>
  <si>
    <t>十二、转移性支出</t>
  </si>
  <si>
    <t>五、其他国有资本经营收入</t>
  </si>
  <si>
    <t>本年收入合计</t>
  </si>
  <si>
    <t>本年支出合计</t>
  </si>
  <si>
    <t>上年结转</t>
  </si>
  <si>
    <t>结转下年</t>
  </si>
  <si>
    <t>附表10</t>
  </si>
  <si>
    <t>资阳区2019年国有资本经营预算收入明细表（试编）</t>
  </si>
  <si>
    <t>科目名称/企业</t>
  </si>
  <si>
    <t xml:space="preserve">    投资服务企业利润小计</t>
  </si>
  <si>
    <t xml:space="preserve">    运输企业利润小计</t>
  </si>
  <si>
    <t xml:space="preserve">    其他国有资本经营预算企业利润小计</t>
  </si>
  <si>
    <t xml:space="preserve"> 合        计</t>
  </si>
  <si>
    <t>附表11</t>
  </si>
  <si>
    <t>资阳区2019年国有资本经营预算支出明细表(试编）</t>
  </si>
  <si>
    <t>项目名称</t>
  </si>
  <si>
    <t>小计</t>
  </si>
  <si>
    <t>资本性支出</t>
  </si>
  <si>
    <t>费用性支出</t>
  </si>
  <si>
    <t>1.向国有独资投入或追加资本金</t>
  </si>
  <si>
    <t>2.股权投资</t>
  </si>
  <si>
    <t>3.收购企业产权（股权）</t>
  </si>
  <si>
    <t>4.弥补企业改革成本缺口支出</t>
  </si>
  <si>
    <t>5.国有产（股）权监管成本支出</t>
  </si>
  <si>
    <t>6.其他支出(还本付息支出）</t>
  </si>
  <si>
    <t>合     计</t>
  </si>
  <si>
    <t>附表12</t>
  </si>
  <si>
    <t>资阳区2019年社会保险基金预算总表</t>
  </si>
  <si>
    <t>单位：元</t>
  </si>
  <si>
    <t>企业职工基本
养老保险基金</t>
  </si>
  <si>
    <t>城乡居民基本
养老保险基金</t>
  </si>
  <si>
    <t>机关事业单位基本养老保险基金</t>
  </si>
  <si>
    <t>职工基本医疗
保险基金</t>
  </si>
  <si>
    <t>城乡居民基本
医疗保险基金</t>
  </si>
  <si>
    <t>工伤保险基金</t>
  </si>
  <si>
    <t>失业保险基金</t>
  </si>
  <si>
    <t>生育保险基金</t>
  </si>
  <si>
    <t>一、收入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</si>
  <si>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</si>
  <si>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</si>
  <si>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</si>
  <si>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4、委托投资收益</t>
  </si>
  <si>
    <t>×</t>
  </si>
  <si>
    <t xml:space="preserve">           5、其他收入</t>
  </si>
  <si>
    <t xml:space="preserve">           6、转移收入</t>
  </si>
  <si>
    <t>二、支出</t>
  </si>
  <si>
    <t xml:space="preserve">    其中： 1、社会保险待遇支出</t>
  </si>
  <si>
    <t xml:space="preserve">           2、其他支出</t>
  </si>
  <si>
    <t xml:space="preserve">           3、转移支出</t>
  </si>
  <si>
    <t>三、本年收支结余</t>
  </si>
  <si>
    <t>四、年末滚存结余</t>
  </si>
  <si>
    <t>附表13</t>
  </si>
  <si>
    <t>附表14</t>
  </si>
  <si>
    <t>附表15</t>
  </si>
  <si>
    <t>资阳区政府债务限额情况表</t>
  </si>
  <si>
    <t>单位：亿元</t>
  </si>
  <si>
    <t>地区</t>
  </si>
  <si>
    <t>2014年末清理甄别余额</t>
  </si>
  <si>
    <t>2015年末限额</t>
  </si>
  <si>
    <t>2016年末限额</t>
  </si>
  <si>
    <t>2018年末限额</t>
  </si>
  <si>
    <t>一般债务</t>
  </si>
  <si>
    <t>专项债务</t>
  </si>
  <si>
    <t xml:space="preserve">    资阳区</t>
  </si>
  <si>
    <t>附表16</t>
  </si>
  <si>
    <t>2018年12月资阳区政府债务余额情况表</t>
  </si>
  <si>
    <t>项 目</t>
  </si>
  <si>
    <t>2018年初政府债务余额</t>
  </si>
  <si>
    <t>2018年12月底政府债务余额</t>
  </si>
  <si>
    <t>发行新增债券</t>
  </si>
  <si>
    <t>发行置换债券</t>
  </si>
  <si>
    <t>发行在建项目后续融资债券</t>
  </si>
  <si>
    <t>小 计</t>
  </si>
  <si>
    <t>1.铁路</t>
  </si>
  <si>
    <t>2.公路</t>
  </si>
  <si>
    <t xml:space="preserve">  其中：高速公路</t>
  </si>
  <si>
    <t>3.机场</t>
  </si>
  <si>
    <t>4.市政建设</t>
  </si>
  <si>
    <t>5.土地储备</t>
  </si>
  <si>
    <t>6.保障性住房</t>
  </si>
  <si>
    <t xml:space="preserve">  其中：棚户区改造</t>
  </si>
  <si>
    <t>7.生态建设和环境保护</t>
  </si>
  <si>
    <t>8.政权建设</t>
  </si>
  <si>
    <t>9.教育</t>
  </si>
  <si>
    <t>10.科学</t>
  </si>
  <si>
    <t>11.文化</t>
  </si>
  <si>
    <t>12.医疗卫生</t>
  </si>
  <si>
    <t>13.社会保障</t>
  </si>
  <si>
    <t>14.粮油物资储备</t>
  </si>
  <si>
    <t>15.农林水利建设</t>
  </si>
  <si>
    <t>16.港口</t>
  </si>
  <si>
    <t>17.其他</t>
  </si>
  <si>
    <t>18.非资本性支出</t>
  </si>
  <si>
    <t>19.未支出</t>
  </si>
  <si>
    <t>资阳区2017年预算支出分项明细表</t>
  </si>
  <si>
    <t>单位名称（项目名称）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</si>
  <si>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</si>
  <si>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</si>
  <si>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</si>
  <si>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</si>
  <si>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</si>
  <si>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</si>
  <si>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</si>
  <si>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</si>
  <si>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</si>
  <si>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预内非税收入拨款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</si>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</sst>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.00_ ;_ \¥* \-#,##0.00_ ;_ \¥* &quot;-&quot;??_ ;_ @_ "/>
    <numFmt numFmtId="177" formatCode="#0.00"/>
    <numFmt numFmtId="178" formatCode="#,##0.00_ ;\-#,##0.00;;"/>
    <numFmt numFmtId="179" formatCode="0.00_ "/>
    <numFmt numFmtId="180" formatCode=";;"/>
    <numFmt numFmtId="181" formatCode="0_);[Red]\(0\)"/>
    <numFmt numFmtId="182" formatCode="0_ "/>
  </numFmts>
  <fonts count="79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color indexed="8"/>
      <name val="黑体"/>
      <charset val="134"/>
    </font>
    <font>
      <b/>
      <sz val="20"/>
      <name val="黑体"/>
      <charset val="134"/>
    </font>
    <font>
      <b/>
      <sz val="12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12"/>
      <name val="宋体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sz val="12"/>
      <name val="黑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Arial Narrow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b/>
      <sz val="11"/>
      <name val="Times New Roman"/>
      <charset val="134"/>
    </font>
    <font>
      <b/>
      <sz val="16"/>
      <name val="方正小标宋简体"/>
      <charset val="134"/>
    </font>
    <font>
      <sz val="8"/>
      <name val="宋体"/>
      <charset val="134"/>
    </font>
    <font>
      <sz val="10"/>
      <name val="Times New Roman"/>
      <charset val="134"/>
    </font>
    <font>
      <b/>
      <sz val="10"/>
      <name val="黑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Tahoma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0"/>
      <name val="Arial"/>
      <charset val="134"/>
    </font>
    <font>
      <b/>
      <sz val="11"/>
      <color indexed="56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b/>
      <sz val="11"/>
      <color indexed="52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sz val="10"/>
      <color rgb="FF000000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26">
    <xf numFmtId="0" fontId="0" fillId="0" borderId="0"/>
    <xf numFmtId="0" fontId="3" fillId="0" borderId="0"/>
    <xf numFmtId="42" fontId="42" fillId="0" borderId="0" applyFon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1" fillId="27" borderId="2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4" fontId="42" fillId="0" borderId="0" applyFon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25" borderId="34" applyNumberFormat="0" applyFont="0" applyAlignment="0" applyProtection="0">
      <alignment vertical="center"/>
    </xf>
    <xf numFmtId="0" fontId="0" fillId="0" borderId="0">
      <alignment vertical="center"/>
    </xf>
    <xf numFmtId="0" fontId="5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4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3" borderId="33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1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50" fillId="28" borderId="0" applyNumberFormat="0" applyBorder="0" applyAlignment="0" applyProtection="0">
      <alignment vertical="center"/>
    </xf>
    <xf numFmtId="0" fontId="40" fillId="7" borderId="26" applyNumberFormat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3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0" fillId="0" borderId="0"/>
    <xf numFmtId="0" fontId="60" fillId="2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3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/>
    <xf numFmtId="0" fontId="51" fillId="38" borderId="0" applyNumberFormat="0" applyBorder="0" applyAlignment="0" applyProtection="0">
      <alignment vertical="center"/>
    </xf>
    <xf numFmtId="0" fontId="3" fillId="0" borderId="0"/>
    <xf numFmtId="0" fontId="51" fillId="36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50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50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50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0" fillId="28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5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5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4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5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0" fillId="0" borderId="0">
      <alignment vertical="center"/>
    </xf>
    <xf numFmtId="0" fontId="62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64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3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68" fillId="43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" fillId="0" borderId="0"/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9" borderId="27" applyNumberFormat="0" applyFont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9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9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4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9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53" borderId="0" applyNumberFormat="0" applyBorder="0" applyAlignment="0" applyProtection="0">
      <alignment vertical="center"/>
    </xf>
    <xf numFmtId="0" fontId="0" fillId="0" borderId="0"/>
    <xf numFmtId="0" fontId="4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54" borderId="0" applyNumberFormat="0" applyBorder="0" applyAlignment="0" applyProtection="0">
      <alignment vertical="center"/>
    </xf>
    <xf numFmtId="0" fontId="0" fillId="0" borderId="0"/>
    <xf numFmtId="0" fontId="4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44" fillId="55" borderId="0" applyNumberFormat="0" applyBorder="0" applyAlignment="0" applyProtection="0">
      <alignment vertical="center"/>
    </xf>
    <xf numFmtId="0" fontId="0" fillId="0" borderId="0"/>
    <xf numFmtId="0" fontId="4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4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49" borderId="0" applyNumberFormat="0" applyBorder="0" applyAlignment="0" applyProtection="0">
      <alignment vertical="center"/>
    </xf>
    <xf numFmtId="0" fontId="0" fillId="0" borderId="0"/>
    <xf numFmtId="0" fontId="4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56" borderId="0" applyNumberFormat="0" applyBorder="0" applyAlignment="0" applyProtection="0">
      <alignment vertical="center"/>
    </xf>
    <xf numFmtId="0" fontId="0" fillId="0" borderId="0"/>
    <xf numFmtId="0" fontId="4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51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0" borderId="4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1" borderId="39" applyNumberFormat="0" applyAlignment="0" applyProtection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" fillId="0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76" fillId="0" borderId="41" applyNumberFormat="0" applyFill="0" applyAlignment="0" applyProtection="0">
      <alignment vertical="center"/>
    </xf>
    <xf numFmtId="0" fontId="76" fillId="0" borderId="41" applyNumberFormat="0" applyFill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9" fillId="51" borderId="38" applyNumberFormat="0" applyAlignment="0" applyProtection="0">
      <alignment vertical="center"/>
    </xf>
    <xf numFmtId="0" fontId="77" fillId="57" borderId="42" applyNumberFormat="0" applyAlignment="0" applyProtection="0">
      <alignment vertical="center"/>
    </xf>
    <xf numFmtId="0" fontId="77" fillId="57" borderId="42" applyNumberForma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73" fillId="51" borderId="39" applyNumberFormat="0" applyAlignment="0" applyProtection="0">
      <alignment vertical="center"/>
    </xf>
    <xf numFmtId="0" fontId="68" fillId="43" borderId="38" applyNumberFormat="0" applyAlignment="0" applyProtection="0">
      <alignment vertical="center"/>
    </xf>
    <xf numFmtId="0" fontId="1" fillId="0" borderId="0"/>
    <xf numFmtId="0" fontId="1" fillId="0" borderId="0"/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0" fillId="9" borderId="27" applyNumberFormat="0" applyFont="0" applyAlignment="0" applyProtection="0">
      <alignment vertical="center"/>
    </xf>
  </cellStyleXfs>
  <cellXfs count="336">
    <xf numFmtId="0" fontId="0" fillId="0" borderId="0" xfId="0" applyAlignment="1">
      <alignment vertical="center"/>
    </xf>
    <xf numFmtId="0" fontId="1" fillId="0" borderId="0" xfId="2497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7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/>
    <xf numFmtId="0" fontId="8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9" fillId="2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 applyProtection="1"/>
    <xf numFmtId="0" fontId="12" fillId="0" borderId="0" xfId="0" applyFont="1" applyFill="1" applyBorder="1" applyAlignment="1">
      <alignment horizontal="right" vertical="center" wrapText="1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 vertical="center"/>
    </xf>
    <xf numFmtId="0" fontId="7" fillId="3" borderId="11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19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20" fillId="3" borderId="12" xfId="0" applyNumberFormat="1" applyFont="1" applyFill="1" applyBorder="1" applyAlignment="1" applyProtection="1">
      <alignment vertical="center"/>
    </xf>
    <xf numFmtId="0" fontId="21" fillId="3" borderId="12" xfId="0" applyNumberFormat="1" applyFont="1" applyFill="1" applyBorder="1" applyAlignment="1" applyProtection="1">
      <alignment vertical="center"/>
    </xf>
    <xf numFmtId="0" fontId="21" fillId="3" borderId="13" xfId="0" applyNumberFormat="1" applyFont="1" applyFill="1" applyBorder="1" applyAlignment="1" applyProtection="1">
      <alignment vertical="center"/>
    </xf>
    <xf numFmtId="0" fontId="7" fillId="3" borderId="13" xfId="0" applyNumberFormat="1" applyFont="1" applyFill="1" applyBorder="1" applyAlignment="1" applyProtection="1"/>
    <xf numFmtId="0" fontId="20" fillId="3" borderId="14" xfId="0" applyNumberFormat="1" applyFont="1" applyFill="1" applyBorder="1" applyAlignment="1" applyProtection="1">
      <alignment horizontal="center" vertical="center" wrapText="1"/>
    </xf>
    <xf numFmtId="0" fontId="20" fillId="3" borderId="15" xfId="0" applyNumberFormat="1" applyFont="1" applyFill="1" applyBorder="1" applyAlignment="1" applyProtection="1">
      <alignment horizontal="center" vertical="center" wrapText="1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0" fontId="20" fillId="3" borderId="16" xfId="0" applyNumberFormat="1" applyFont="1" applyFill="1" applyBorder="1" applyAlignment="1" applyProtection="1">
      <alignment horizontal="center" vertical="center" wrapText="1"/>
    </xf>
    <xf numFmtId="0" fontId="20" fillId="3" borderId="14" xfId="0" applyNumberFormat="1" applyFont="1" applyFill="1" applyBorder="1" applyAlignment="1" applyProtection="1">
      <alignment horizontal="left" vertical="center"/>
    </xf>
    <xf numFmtId="178" fontId="20" fillId="3" borderId="14" xfId="0" applyNumberFormat="1" applyFont="1" applyFill="1" applyBorder="1" applyAlignment="1" applyProtection="1">
      <alignment horizontal="right" vertical="center"/>
    </xf>
    <xf numFmtId="0" fontId="20" fillId="3" borderId="14" xfId="0" applyNumberFormat="1" applyFont="1" applyFill="1" applyBorder="1" applyAlignment="1" applyProtection="1">
      <alignment vertical="center"/>
    </xf>
    <xf numFmtId="178" fontId="20" fillId="3" borderId="14" xfId="0" applyNumberFormat="1" applyFont="1" applyFill="1" applyBorder="1" applyAlignment="1" applyProtection="1">
      <alignment horizontal="center" vertical="center"/>
    </xf>
    <xf numFmtId="0" fontId="20" fillId="3" borderId="12" xfId="0" applyNumberFormat="1" applyFont="1" applyFill="1" applyBorder="1" applyAlignment="1" applyProtection="1">
      <alignment horizontal="right" vertical="center"/>
    </xf>
    <xf numFmtId="0" fontId="20" fillId="3" borderId="13" xfId="0" applyNumberFormat="1" applyFont="1" applyFill="1" applyBorder="1" applyAlignment="1" applyProtection="1">
      <alignment horizontal="right" vertical="center"/>
    </xf>
    <xf numFmtId="178" fontId="20" fillId="3" borderId="15" xfId="0" applyNumberFormat="1" applyFont="1" applyFill="1" applyBorder="1" applyAlignment="1" applyProtection="1">
      <alignment horizontal="right" vertical="center"/>
    </xf>
    <xf numFmtId="178" fontId="20" fillId="3" borderId="1" xfId="0" applyNumberFormat="1" applyFont="1" applyFill="1" applyBorder="1" applyAlignment="1" applyProtection="1">
      <alignment horizontal="right" vertical="center"/>
    </xf>
    <xf numFmtId="178" fontId="20" fillId="3" borderId="17" xfId="0" applyNumberFormat="1" applyFont="1" applyFill="1" applyBorder="1" applyAlignment="1" applyProtection="1">
      <alignment horizontal="right" vertical="center"/>
    </xf>
    <xf numFmtId="178" fontId="20" fillId="3" borderId="18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/>
    <xf numFmtId="0" fontId="20" fillId="3" borderId="12" xfId="0" applyNumberFormat="1" applyFont="1" applyFill="1" applyBorder="1" applyAlignment="1" applyProtection="1">
      <alignment horizontal="center" vertical="center" wrapText="1"/>
    </xf>
    <xf numFmtId="0" fontId="21" fillId="3" borderId="12" xfId="0" applyNumberFormat="1" applyFont="1" applyFill="1" applyBorder="1" applyAlignment="1" applyProtection="1">
      <alignment horizontal="center" vertical="center" wrapText="1"/>
    </xf>
    <xf numFmtId="0" fontId="21" fillId="3" borderId="13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20" fillId="3" borderId="19" xfId="0" applyNumberFormat="1" applyFont="1" applyFill="1" applyBorder="1" applyAlignment="1" applyProtection="1">
      <alignment horizontal="left" vertical="center"/>
    </xf>
    <xf numFmtId="178" fontId="20" fillId="3" borderId="2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shrinkToFit="1"/>
    </xf>
    <xf numFmtId="0" fontId="0" fillId="0" borderId="22" xfId="3601" applyFont="1" applyBorder="1" applyAlignment="1">
      <alignment horizontal="center"/>
    </xf>
    <xf numFmtId="0" fontId="0" fillId="0" borderId="22" xfId="0" applyFont="1" applyBorder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179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6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80" fontId="25" fillId="3" borderId="3" xfId="0" applyNumberFormat="1" applyFont="1" applyFill="1" applyBorder="1" applyAlignment="1" applyProtection="1">
      <alignment horizontal="left" vertical="center" wrapText="1"/>
    </xf>
    <xf numFmtId="2" fontId="25" fillId="3" borderId="1" xfId="0" applyNumberFormat="1" applyFont="1" applyFill="1" applyBorder="1" applyAlignment="1" applyProtection="1">
      <alignment horizontal="right" vertical="center" wrapText="1"/>
    </xf>
    <xf numFmtId="2" fontId="25" fillId="3" borderId="24" xfId="0" applyNumberFormat="1" applyFont="1" applyFill="1" applyBorder="1" applyAlignment="1" applyProtection="1">
      <alignment horizontal="right" vertical="center" wrapText="1"/>
    </xf>
    <xf numFmtId="180" fontId="2" fillId="3" borderId="3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2" fontId="2" fillId="3" borderId="2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/>
    <xf numFmtId="0" fontId="2" fillId="3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2" fontId="3" fillId="4" borderId="21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>
      <alignment vertical="center"/>
    </xf>
    <xf numFmtId="4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23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/>
    <xf numFmtId="2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>
      <alignment horizontal="right" vertical="center" wrapText="1"/>
    </xf>
    <xf numFmtId="2" fontId="3" fillId="4" borderId="21" xfId="0" applyNumberFormat="1" applyFont="1" applyFill="1" applyBorder="1" applyAlignment="1"/>
    <xf numFmtId="2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7" fillId="0" borderId="1" xfId="1222" applyFont="1" applyFill="1" applyBorder="1" applyAlignment="1">
      <alignment horizontal="center" vertical="center" wrapText="1"/>
    </xf>
    <xf numFmtId="0" fontId="7" fillId="0" borderId="1" xfId="1798" applyFont="1" applyFill="1" applyBorder="1" applyAlignment="1">
      <alignment horizontal="center" vertical="center"/>
    </xf>
    <xf numFmtId="0" fontId="7" fillId="0" borderId="1" xfId="1848" applyFont="1" applyBorder="1" applyAlignment="1">
      <alignment horizontal="center" vertical="center"/>
    </xf>
    <xf numFmtId="0" fontId="7" fillId="3" borderId="1" xfId="1240" applyFont="1" applyFill="1" applyBorder="1" applyAlignment="1">
      <alignment horizontal="center" vertical="center" wrapText="1"/>
    </xf>
    <xf numFmtId="0" fontId="7" fillId="0" borderId="1" xfId="2725" applyFont="1" applyFill="1" applyBorder="1" applyAlignment="1">
      <alignment horizontal="center" vertical="center" wrapText="1"/>
    </xf>
    <xf numFmtId="0" fontId="7" fillId="0" borderId="1" xfId="373" applyFont="1" applyBorder="1" applyAlignment="1">
      <alignment horizontal="center" vertical="center"/>
    </xf>
    <xf numFmtId="0" fontId="7" fillId="0" borderId="1" xfId="2727" applyFont="1" applyFill="1" applyBorder="1" applyAlignment="1">
      <alignment horizontal="center" vertical="center" wrapText="1"/>
    </xf>
    <xf numFmtId="0" fontId="7" fillId="0" borderId="1" xfId="2657" applyFont="1" applyFill="1" applyBorder="1" applyAlignment="1">
      <alignment horizontal="center" vertical="center" wrapText="1"/>
    </xf>
    <xf numFmtId="0" fontId="7" fillId="0" borderId="1" xfId="2662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 wrapText="1"/>
    </xf>
    <xf numFmtId="0" fontId="7" fillId="0" borderId="1" xfId="2726" applyFont="1" applyFill="1" applyBorder="1" applyAlignment="1">
      <alignment horizontal="center" vertical="center" wrapText="1"/>
    </xf>
    <xf numFmtId="0" fontId="7" fillId="0" borderId="1" xfId="2579" applyFont="1" applyFill="1" applyBorder="1" applyAlignment="1">
      <alignment horizontal="center" vertical="center" wrapText="1"/>
    </xf>
    <xf numFmtId="0" fontId="7" fillId="0" borderId="1" xfId="2575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0" borderId="0" xfId="373" applyFont="1" applyBorder="1" applyAlignment="1">
      <alignment horizontal="center" vertical="center"/>
    </xf>
    <xf numFmtId="57" fontId="1" fillId="0" borderId="13" xfId="2497" applyNumberFormat="1" applyFont="1" applyFill="1" applyBorder="1" applyAlignment="1"/>
    <xf numFmtId="57" fontId="2" fillId="0" borderId="13" xfId="2497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3603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81" fontId="28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81" fontId="29" fillId="0" borderId="1" xfId="3603" applyNumberFormat="1" applyFont="1" applyFill="1" applyBorder="1" applyAlignment="1">
      <alignment horizontal="center"/>
    </xf>
    <xf numFmtId="0" fontId="1" fillId="0" borderId="1" xfId="2497" applyFont="1" applyFill="1" applyBorder="1" applyAlignment="1"/>
    <xf numFmtId="0" fontId="29" fillId="0" borderId="1" xfId="3603" applyFont="1" applyFill="1" applyBorder="1" applyAlignment="1">
      <alignment horizontal="center"/>
    </xf>
    <xf numFmtId="182" fontId="29" fillId="0" borderId="1" xfId="3603" applyNumberFormat="1" applyFont="1" applyFill="1" applyBorder="1" applyAlignment="1">
      <alignment horizontal="center"/>
    </xf>
    <xf numFmtId="0" fontId="2" fillId="0" borderId="1" xfId="2497" applyFont="1" applyFill="1" applyBorder="1" applyAlignment="1"/>
    <xf numFmtId="0" fontId="29" fillId="0" borderId="1" xfId="2497" applyFont="1" applyFill="1" applyBorder="1" applyAlignment="1"/>
    <xf numFmtId="1" fontId="29" fillId="0" borderId="1" xfId="3603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81" fontId="29" fillId="0" borderId="1" xfId="3602" applyNumberFormat="1" applyFont="1" applyFill="1" applyBorder="1" applyAlignment="1">
      <alignment horizontal="center"/>
    </xf>
    <xf numFmtId="181" fontId="30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9" fillId="0" borderId="1" xfId="3603" applyFont="1" applyFill="1" applyBorder="1" applyAlignment="1">
      <alignment horizontal="left" vertical="center" indent="1"/>
    </xf>
    <xf numFmtId="0" fontId="0" fillId="0" borderId="1" xfId="2497" applyFont="1" applyFill="1" applyBorder="1" applyAlignment="1"/>
    <xf numFmtId="0" fontId="1" fillId="0" borderId="1" xfId="2497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57" fontId="2" fillId="0" borderId="13" xfId="1294" applyNumberFormat="1" applyFont="1" applyFill="1" applyBorder="1" applyAlignment="1">
      <alignment horizontal="right" vertical="center"/>
    </xf>
    <xf numFmtId="0" fontId="29" fillId="0" borderId="13" xfId="1294" applyFont="1" applyFill="1" applyBorder="1" applyAlignment="1">
      <alignment horizontal="right" vertical="center"/>
    </xf>
    <xf numFmtId="0" fontId="2" fillId="0" borderId="1" xfId="249" applyFont="1" applyBorder="1" applyAlignment="1">
      <alignment horizontal="center" vertical="center"/>
    </xf>
    <xf numFmtId="0" fontId="2" fillId="0" borderId="1" xfId="2497" applyFont="1" applyBorder="1" applyAlignment="1">
      <alignment horizontal="center" vertical="center" wrapText="1"/>
    </xf>
    <xf numFmtId="0" fontId="32" fillId="0" borderId="1" xfId="2216" applyFont="1" applyBorder="1" applyAlignment="1">
      <alignment vertical="center" wrapText="1"/>
    </xf>
    <xf numFmtId="182" fontId="0" fillId="0" borderId="1" xfId="2216" applyNumberFormat="1" applyFont="1" applyBorder="1" applyAlignment="1">
      <alignment horizontal="center" vertical="center" wrapText="1"/>
    </xf>
    <xf numFmtId="0" fontId="29" fillId="0" borderId="1" xfId="2216" applyFont="1" applyBorder="1" applyAlignment="1">
      <alignment vertical="center" wrapText="1"/>
    </xf>
    <xf numFmtId="182" fontId="0" fillId="0" borderId="1" xfId="2216" applyNumberFormat="1" applyFont="1" applyFill="1" applyBorder="1" applyAlignment="1">
      <alignment horizontal="center" vertical="center" wrapText="1"/>
    </xf>
    <xf numFmtId="182" fontId="0" fillId="0" borderId="1" xfId="313" applyNumberFormat="1" applyFont="1" applyFill="1" applyBorder="1" applyAlignment="1">
      <alignment horizontal="center" vertical="center" wrapText="1"/>
    </xf>
    <xf numFmtId="0" fontId="2" fillId="0" borderId="1" xfId="2216" applyFont="1" applyBorder="1" applyAlignment="1">
      <alignment vertical="center" wrapText="1"/>
    </xf>
    <xf numFmtId="0" fontId="27" fillId="0" borderId="1" xfId="1294" applyFont="1" applyFill="1" applyBorder="1" applyAlignment="1">
      <alignment horizontal="left" vertical="center" wrapText="1"/>
    </xf>
    <xf numFmtId="0" fontId="27" fillId="0" borderId="1" xfId="1524" applyFont="1" applyFill="1" applyBorder="1" applyAlignment="1">
      <alignment horizontal="center" vertical="center" wrapText="1"/>
    </xf>
    <xf numFmtId="0" fontId="27" fillId="0" borderId="1" xfId="1294" applyFont="1" applyFill="1" applyBorder="1" applyAlignment="1">
      <alignment horizontal="center" vertical="center" wrapText="1"/>
    </xf>
    <xf numFmtId="0" fontId="2" fillId="0" borderId="1" xfId="1524" applyFont="1" applyFill="1" applyBorder="1" applyAlignment="1">
      <alignment horizontal="center" vertical="center" wrapText="1"/>
    </xf>
    <xf numFmtId="0" fontId="2" fillId="0" borderId="1" xfId="1294" applyFont="1" applyFill="1" applyBorder="1" applyAlignment="1">
      <alignment horizontal="center" vertical="center" wrapText="1"/>
    </xf>
    <xf numFmtId="0" fontId="27" fillId="0" borderId="1" xfId="1294" applyFont="1" applyFill="1" applyBorder="1" applyAlignment="1">
      <alignment vertical="center" wrapText="1"/>
    </xf>
    <xf numFmtId="0" fontId="25" fillId="0" borderId="1" xfId="2216" applyFont="1" applyBorder="1" applyAlignment="1">
      <alignment horizontal="center" vertical="center" wrapText="1"/>
    </xf>
    <xf numFmtId="182" fontId="28" fillId="0" borderId="1" xfId="2216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5" fillId="3" borderId="1" xfId="0" applyNumberFormat="1" applyFont="1" applyFill="1" applyBorder="1" applyAlignment="1" applyProtection="1">
      <alignment horizontal="left" vertical="center" wrapText="1"/>
    </xf>
    <xf numFmtId="2" fontId="25" fillId="3" borderId="4" xfId="0" applyNumberFormat="1" applyFont="1" applyFill="1" applyBorder="1" applyAlignment="1" applyProtection="1">
      <alignment horizontal="right" vertical="center" wrapText="1"/>
    </xf>
    <xf numFmtId="49" fontId="3" fillId="4" borderId="4" xfId="0" applyNumberFormat="1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/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left" vertical="center" wrapText="1"/>
    </xf>
    <xf numFmtId="2" fontId="22" fillId="3" borderId="1" xfId="0" applyNumberFormat="1" applyFont="1" applyFill="1" applyBorder="1" applyAlignment="1" applyProtection="1">
      <alignment horizontal="right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3" fillId="4" borderId="4" xfId="0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 shrinkToFit="1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0" fontId="18" fillId="3" borderId="0" xfId="0" applyFont="1" applyFill="1" applyBorder="1" applyAlignment="1">
      <alignment horizontal="left" vertical="center"/>
    </xf>
    <xf numFmtId="0" fontId="33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3" borderId="1" xfId="360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0" fillId="3" borderId="1" xfId="360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right" vertical="center"/>
    </xf>
    <xf numFmtId="0" fontId="22" fillId="3" borderId="1" xfId="0" applyNumberFormat="1" applyFont="1" applyFill="1" applyBorder="1" applyAlignment="1" applyProtection="1">
      <alignment horizontal="left" vertical="center" shrinkToFit="1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0" fillId="3" borderId="1" xfId="0" applyFont="1" applyFill="1" applyBorder="1" applyAlignment="1">
      <alignment vertical="center"/>
    </xf>
    <xf numFmtId="0" fontId="7" fillId="3" borderId="1" xfId="0" applyNumberFormat="1" applyFont="1" applyFill="1" applyBorder="1" applyAlignment="1" applyProtection="1">
      <alignment horizontal="left" vertical="center" shrinkToFit="1"/>
    </xf>
    <xf numFmtId="3" fontId="7" fillId="3" borderId="1" xfId="2582" applyNumberFormat="1" applyFont="1" applyFill="1" applyBorder="1" applyAlignment="1" applyProtection="1">
      <alignment horizontal="right" vertical="center"/>
    </xf>
    <xf numFmtId="0" fontId="34" fillId="3" borderId="1" xfId="0" applyNumberFormat="1" applyFont="1" applyFill="1" applyBorder="1" applyAlignment="1" applyProtection="1">
      <alignment horizontal="left" vertical="center" shrinkToFit="1"/>
    </xf>
    <xf numFmtId="0" fontId="7" fillId="3" borderId="2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5" fillId="3" borderId="25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/>
    </xf>
    <xf numFmtId="0" fontId="25" fillId="3" borderId="4" xfId="0" applyFont="1" applyFill="1" applyBorder="1" applyAlignment="1">
      <alignment horizontal="distributed" vertical="center" shrinkToFit="1"/>
    </xf>
    <xf numFmtId="1" fontId="2" fillId="3" borderId="1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vertical="center" shrinkToFit="1"/>
    </xf>
    <xf numFmtId="1" fontId="2" fillId="3" borderId="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5" fillId="0" borderId="0" xfId="2497" applyFont="1" applyFill="1" applyBorder="1" applyAlignment="1"/>
    <xf numFmtId="0" fontId="35" fillId="0" borderId="0" xfId="2497" applyFont="1" applyFill="1" applyBorder="1" applyAlignment="1">
      <alignment vertical="center"/>
    </xf>
    <xf numFmtId="182" fontId="35" fillId="0" borderId="0" xfId="2497" applyNumberFormat="1" applyFont="1" applyFill="1" applyBorder="1" applyAlignment="1">
      <alignment vertical="center"/>
    </xf>
    <xf numFmtId="182" fontId="24" fillId="0" borderId="0" xfId="0" applyNumberFormat="1" applyFont="1" applyAlignment="1">
      <alignment horizontal="center" vertical="center"/>
    </xf>
    <xf numFmtId="57" fontId="35" fillId="0" borderId="13" xfId="2497" applyNumberFormat="1" applyFont="1" applyFill="1" applyBorder="1" applyAlignment="1"/>
    <xf numFmtId="57" fontId="35" fillId="0" borderId="13" xfId="2497" applyNumberFormat="1" applyFont="1" applyFill="1" applyBorder="1" applyAlignment="1">
      <alignment vertical="center"/>
    </xf>
    <xf numFmtId="182" fontId="35" fillId="0" borderId="13" xfId="2497" applyNumberFormat="1" applyFont="1" applyFill="1" applyBorder="1" applyAlignment="1">
      <alignment vertical="center"/>
    </xf>
    <xf numFmtId="57" fontId="7" fillId="0" borderId="13" xfId="2497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/>
    </xf>
    <xf numFmtId="182" fontId="7" fillId="0" borderId="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82" fontId="13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3603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181" fontId="22" fillId="0" borderId="1" xfId="0" applyNumberFormat="1" applyFont="1" applyBorder="1" applyAlignment="1">
      <alignment horizontal="center" vertical="center"/>
    </xf>
    <xf numFmtId="182" fontId="22" fillId="0" borderId="1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left" vertical="center"/>
    </xf>
    <xf numFmtId="0" fontId="7" fillId="0" borderId="1" xfId="3603" applyFont="1" applyFill="1" applyBorder="1" applyAlignment="1">
      <alignment horizontal="left" vertical="center" indent="1"/>
    </xf>
    <xf numFmtId="181" fontId="35" fillId="0" borderId="1" xfId="3603" applyNumberFormat="1" applyFont="1" applyFill="1" applyBorder="1" applyAlignment="1">
      <alignment horizontal="center"/>
    </xf>
    <xf numFmtId="181" fontId="35" fillId="0" borderId="1" xfId="3603" applyNumberFormat="1" applyFont="1" applyFill="1" applyBorder="1" applyAlignment="1">
      <alignment horizontal="center" vertical="center"/>
    </xf>
    <xf numFmtId="182" fontId="35" fillId="0" borderId="1" xfId="3603" applyNumberFormat="1" applyFont="1" applyFill="1" applyBorder="1" applyAlignment="1">
      <alignment horizontal="center" vertical="center"/>
    </xf>
    <xf numFmtId="0" fontId="35" fillId="0" borderId="1" xfId="2497" applyFont="1" applyFill="1" applyBorder="1" applyAlignment="1"/>
    <xf numFmtId="0" fontId="35" fillId="0" borderId="1" xfId="3603" applyFont="1" applyFill="1" applyBorder="1" applyAlignment="1">
      <alignment horizontal="center" vertical="center"/>
    </xf>
    <xf numFmtId="0" fontId="7" fillId="0" borderId="1" xfId="2497" applyFont="1" applyFill="1" applyBorder="1" applyAlignment="1"/>
    <xf numFmtId="1" fontId="35" fillId="0" borderId="1" xfId="3603" applyNumberFormat="1" applyFont="1" applyFill="1" applyBorder="1" applyAlignment="1">
      <alignment horizontal="center"/>
    </xf>
    <xf numFmtId="1" fontId="35" fillId="0" borderId="1" xfId="3603" applyNumberFormat="1" applyFont="1" applyFill="1" applyBorder="1" applyAlignment="1">
      <alignment horizontal="center" vertical="center"/>
    </xf>
    <xf numFmtId="181" fontId="35" fillId="0" borderId="1" xfId="3602" applyNumberFormat="1" applyFont="1" applyFill="1" applyBorder="1" applyAlignment="1">
      <alignment horizontal="center"/>
    </xf>
    <xf numFmtId="181" fontId="35" fillId="0" borderId="1" xfId="3602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182" fontId="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182" fontId="35" fillId="0" borderId="1" xfId="3602" applyNumberFormat="1" applyFont="1" applyFill="1" applyBorder="1" applyAlignment="1">
      <alignment horizontal="center" vertical="center"/>
    </xf>
    <xf numFmtId="0" fontId="7" fillId="0" borderId="1" xfId="2497" applyFont="1" applyFill="1" applyBorder="1" applyAlignment="1">
      <alignment vertical="center"/>
    </xf>
    <xf numFmtId="0" fontId="35" fillId="0" borderId="1" xfId="2497" applyFont="1" applyFill="1" applyBorder="1" applyAlignment="1">
      <alignment horizontal="center"/>
    </xf>
    <xf numFmtId="0" fontId="35" fillId="0" borderId="1" xfId="2497" applyFont="1" applyFill="1" applyBorder="1" applyAlignment="1">
      <alignment horizontal="center" vertical="center"/>
    </xf>
    <xf numFmtId="182" fontId="35" fillId="0" borderId="1" xfId="2497" applyNumberFormat="1" applyFont="1" applyFill="1" applyBorder="1" applyAlignment="1">
      <alignment horizontal="center" vertical="center"/>
    </xf>
  </cellXfs>
  <cellStyles count="3926">
    <cellStyle name="常规" xfId="0" builtinId="0"/>
    <cellStyle name="常规 19 5 2 3" xfId="1"/>
    <cellStyle name="货币[0]" xfId="2" builtinId="7"/>
    <cellStyle name="常规 9 2 2 3" xfId="3"/>
    <cellStyle name="标题 5 15 2" xfId="4"/>
    <cellStyle name="标题 5 20 2" xfId="5"/>
    <cellStyle name="20% - 强调文字颜色 1 2" xfId="6"/>
    <cellStyle name="20% - 强调文字颜色 3" xfId="7" builtinId="38"/>
    <cellStyle name="常规 5 4 10 2 2 2" xfId="8"/>
    <cellStyle name="常规 2 4 4 3 3" xfId="9"/>
    <cellStyle name="标题 5 17" xfId="10"/>
    <cellStyle name="标题 5 22" xfId="11"/>
    <cellStyle name="常规 4 9 2 5 4" xfId="12"/>
    <cellStyle name="常规 2 2 2 5 3 2" xfId="13"/>
    <cellStyle name="输入" xfId="14" builtinId="20"/>
    <cellStyle name="标题 7 5 2 3" xfId="15"/>
    <cellStyle name="常规 9 2 8 2 3" xfId="16"/>
    <cellStyle name="常规 44" xfId="17"/>
    <cellStyle name="常规 39" xfId="18"/>
    <cellStyle name="货币" xfId="19" builtinId="4"/>
    <cellStyle name="注释 3 9 2 2 2" xfId="20"/>
    <cellStyle name="常规 5 4 3 4" xfId="21"/>
    <cellStyle name="常规 5 2 2 2 3 2" xfId="22"/>
    <cellStyle name="常规 15 4 2" xfId="23"/>
    <cellStyle name="标题 7 8 4" xfId="24"/>
    <cellStyle name="千位分隔[0]" xfId="25" builtinId="6"/>
    <cellStyle name="好_2013年上级 2 7 2 2 2" xfId="26"/>
    <cellStyle name="差_2013年上级 2 15 2" xfId="27"/>
    <cellStyle name="差_2013年上级 2 20 2" xfId="28"/>
    <cellStyle name="标题 6 10 2 2" xfId="29"/>
    <cellStyle name="标题 5 6" xfId="30"/>
    <cellStyle name="40% - 强调文字颜色 3" xfId="31" builtinId="39"/>
    <cellStyle name="常规 26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常规 6 2 6 3 3" xfId="38"/>
    <cellStyle name="标题 6 3 2 2" xfId="39"/>
    <cellStyle name="60% - 强调文字颜色 3" xfId="40" builtinId="40"/>
    <cellStyle name="常规 5 4 8 3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常规 4 3 12 2 2" xfId="49"/>
    <cellStyle name="常规 3 3 8" xfId="50"/>
    <cellStyle name="常规 2 3 5 2 2" xfId="51"/>
    <cellStyle name="标题 6 16 2" xfId="52"/>
    <cellStyle name="标题 6 21 2" xfId="53"/>
    <cellStyle name="注释" xfId="54" builtinId="10"/>
    <cellStyle name="常规 5 4 8 2 3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注释 3 3 3" xfId="69"/>
    <cellStyle name="常规 13 2 3 2" xfId="70"/>
    <cellStyle name="标题 6 4 2 2 2" xfId="71"/>
    <cellStyle name="解释性文本" xfId="72" builtinId="53"/>
    <cellStyle name="注释 2 10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标题 6 3 2 3" xfId="81"/>
    <cellStyle name="60% - 强调文字颜色 4" xfId="82" builtinId="44"/>
    <cellStyle name="常规 5 4 8 4" xfId="83"/>
    <cellStyle name="常规 3 3 8 3 2 2" xfId="84"/>
    <cellStyle name="输出" xfId="85" builtinId="21"/>
    <cellStyle name="差_2013年上级 2 15" xfId="86"/>
    <cellStyle name="差_2013年上级 2 20" xfId="87"/>
    <cellStyle name="常规 5 2 2 10 2 2 2" xfId="88"/>
    <cellStyle name="标题 6 10 2" xfId="89"/>
    <cellStyle name="常规 6 2 2 2 2 2" xfId="90"/>
    <cellStyle name="标题 5 6 3 3" xfId="91"/>
    <cellStyle name="计算" xfId="92" builtinId="22"/>
    <cellStyle name="常规 4 3 4 3 2" xfId="93"/>
    <cellStyle name="常规 2 3 18 2" xfId="94"/>
    <cellStyle name="标题 5 7 2" xfId="95"/>
    <cellStyle name="常规 5 2 2 8 2 2" xfId="96"/>
    <cellStyle name="40% - 强调文字颜色 4 2" xfId="97"/>
    <cellStyle name="检查单元格" xfId="98" builtinId="23"/>
    <cellStyle name="常规 13 5" xfId="99"/>
    <cellStyle name="标题 7 9 2 2" xfId="100"/>
    <cellStyle name="20% - 强调文字颜色 6" xfId="101" builtinId="50"/>
    <cellStyle name="常规 10 2 19 2" xfId="102"/>
    <cellStyle name="标题 5 3 4" xfId="103"/>
    <cellStyle name="强调文字颜色 2" xfId="104" builtinId="33"/>
    <cellStyle name="常规 2 4 7 2 2 2" xfId="105"/>
    <cellStyle name="常规 2 2 2 5" xfId="106"/>
    <cellStyle name="注释 2 3" xfId="107"/>
    <cellStyle name="常规 4 2 9 4" xfId="108"/>
    <cellStyle name="标题 5 10 2" xfId="109"/>
    <cellStyle name="链接单元格" xfId="110" builtinId="24"/>
    <cellStyle name="常规 3 3 8 2 3" xfId="111"/>
    <cellStyle name="汇总" xfId="112" builtinId="25"/>
    <cellStyle name="标题 6 13" xfId="113"/>
    <cellStyle name="好" xfId="114" builtinId="26"/>
    <cellStyle name="常规 11 7 2 2" xfId="115"/>
    <cellStyle name="适中" xfId="116" builtinId="28"/>
    <cellStyle name="20% - 强调文字颜色 5" xfId="117" builtinId="46"/>
    <cellStyle name="标题 5 3 3" xfId="118"/>
    <cellStyle name="标题 5 19" xfId="119"/>
    <cellStyle name="强调文字颜色 1" xfId="120" builtinId="29"/>
    <cellStyle name="常规 2 2 2 4" xfId="121"/>
    <cellStyle name="常规 3 3 19 2" xfId="122"/>
    <cellStyle name="标题 5 15" xfId="123"/>
    <cellStyle name="标题 5 20" xfId="124"/>
    <cellStyle name="注释 2 3 3" xfId="125"/>
    <cellStyle name="标题 5 10 2 3" xfId="126"/>
    <cellStyle name="20% - 强调文字颜色 1" xfId="127" builtinId="30"/>
    <cellStyle name="标题 5 7 3 2" xfId="128"/>
    <cellStyle name="差_2013专项转支 2 2 3 3" xfId="129"/>
    <cellStyle name="标题 5 4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6 2 2 3 2 2" xfId="136"/>
    <cellStyle name="标题 5 7 3 3" xfId="137"/>
    <cellStyle name="常规 5 2 2 10 3 2 2" xfId="138"/>
    <cellStyle name="标题 5 5" xfId="139"/>
    <cellStyle name="40% - 强调文字颜色 2" xfId="140" builtinId="35"/>
    <cellStyle name="强调文字颜色 3" xfId="141" builtinId="37"/>
    <cellStyle name="常规 2 2 2 6" xfId="142"/>
    <cellStyle name="差_2013年上级 2 2 3 2" xfId="143"/>
    <cellStyle name="强调文字颜色 4" xfId="144" builtinId="41"/>
    <cellStyle name="常规 5 4 11 2" xfId="145"/>
    <cellStyle name="常规 2 2 2 7" xfId="146"/>
    <cellStyle name="20% - 强调文字颜色 4" xfId="147" builtinId="42"/>
    <cellStyle name="差_2013专项转支 2 2 3 2 2" xfId="148"/>
    <cellStyle name="标题 5 3 2" xfId="149"/>
    <cellStyle name="标题 5 18" xfId="150"/>
    <cellStyle name="常规 7 2 3 3 2 2" xfId="151"/>
    <cellStyle name="常规 2 3 9 3 2" xfId="152"/>
    <cellStyle name="标题 6 10 2 3" xfId="153"/>
    <cellStyle name="标题 5 7" xfId="154"/>
    <cellStyle name="40% - 强调文字颜色 4" xfId="155" builtinId="43"/>
    <cellStyle name="常规 5 2 2 8 2" xfId="156"/>
    <cellStyle name="常规 26 3" xfId="157"/>
    <cellStyle name="常规 2 4 6 3 2 2" xfId="158"/>
    <cellStyle name="注释 3 7 2 2 2" xfId="159"/>
    <cellStyle name="差_2013年上级 2 2 3 3" xfId="160"/>
    <cellStyle name="强调文字颜色 5" xfId="161" builtinId="45"/>
    <cellStyle name="常规 5 4 11 3" xfId="162"/>
    <cellStyle name="常规 2 2 2 8" xfId="163"/>
    <cellStyle name="标题 5 8" xfId="164"/>
    <cellStyle name="40% - 强调文字颜色 5" xfId="165" builtinId="47"/>
    <cellStyle name="常规 5 2 2 8 3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标题 5 9" xfId="172"/>
    <cellStyle name="40% - 强调文字颜色 6" xfId="173" builtinId="51"/>
    <cellStyle name="常规 5 2 2 8 4" xfId="174"/>
    <cellStyle name="注释 3 2 4" xfId="175"/>
    <cellStyle name="货币 2 2 9 2" xfId="176"/>
    <cellStyle name="常规 2 2 2 2 3 2 2" xfId="177"/>
    <cellStyle name="常规 13 2 8 3 2" xfId="178"/>
    <cellStyle name="常规 13 2 2 3" xfId="179"/>
    <cellStyle name="标题 7 10 2 2" xfId="180"/>
    <cellStyle name="60% - 强调文字颜色 6" xfId="181" builtinId="52"/>
    <cellStyle name="常规 4 3 9 3 2 2" xfId="182"/>
    <cellStyle name="常规 2 4 12 2" xfId="183"/>
    <cellStyle name="常规 24 2 7 2 3" xfId="184"/>
    <cellStyle name="常规 18 3 4" xfId="185"/>
    <cellStyle name="标题 6 9 3 3" xfId="186"/>
    <cellStyle name="20% - 强调文字颜色 3 2 2" xfId="187"/>
    <cellStyle name="常规 5 7" xfId="188"/>
    <cellStyle name="常规 4 3 5" xfId="189"/>
    <cellStyle name="标题 5 4 2 2" xfId="190"/>
    <cellStyle name="40% - 强调文字颜色 1 2 2" xfId="191"/>
    <cellStyle name="常规 24 2 6 2 3" xfId="192"/>
    <cellStyle name="常规 17 3 4" xfId="193"/>
    <cellStyle name="标题 6 8 3 3" xfId="194"/>
    <cellStyle name="常规 4 9 2 9 3" xfId="195"/>
    <cellStyle name="20% - 强调文字颜色 2 2 2" xfId="196"/>
    <cellStyle name="标题 5 7 3 2 2" xfId="197"/>
    <cellStyle name="标题 5 4 2" xfId="198"/>
    <cellStyle name="40% - 强调文字颜色 1 2" xfId="199"/>
    <cellStyle name="标题 5 5 2" xfId="200"/>
    <cellStyle name="40% - 强调文字颜色 2 2" xfId="201"/>
    <cellStyle name="常规 3 3 5 2" xfId="202"/>
    <cellStyle name="20% - 强调文字颜色 4 2 2" xfId="203"/>
    <cellStyle name="标题 5 3 2 2 2" xfId="204"/>
    <cellStyle name="常规 5 3 5" xfId="205"/>
    <cellStyle name="标题 5 5 2 2" xfId="206"/>
    <cellStyle name="40% - 强调文字颜色 2 2 2" xfId="207"/>
    <cellStyle name="常规 9 2 4 3" xfId="208"/>
    <cellStyle name="标题 5 17 2" xfId="209"/>
    <cellStyle name="20% - 强调文字颜色 3 2" xfId="210"/>
    <cellStyle name="常规 6 2 3 3 2 2" xfId="211"/>
    <cellStyle name="常规 24 2 5 2 3" xfId="212"/>
    <cellStyle name="常规 16 3 4" xfId="213"/>
    <cellStyle name="标题 6 7 3 3" xfId="214"/>
    <cellStyle name="差_2013年上级 3 3" xfId="215"/>
    <cellStyle name="20% - 强调文字颜色 1 2 2" xfId="216"/>
    <cellStyle name="常规 9 2 3 3" xfId="217"/>
    <cellStyle name="常规 2 4 4 3 2 2" xfId="218"/>
    <cellStyle name="标题 5 16 2" xfId="219"/>
    <cellStyle name="标题 5 21 2" xfId="220"/>
    <cellStyle name="20% - 强调文字颜色 2 2" xfId="221"/>
    <cellStyle name="常规 3 3 5" xfId="222"/>
    <cellStyle name="20% - 强调文字颜色 4 2" xfId="223"/>
    <cellStyle name="标题 5 3 2 2" xfId="224"/>
    <cellStyle name="常规 9 2 5 3" xfId="225"/>
    <cellStyle name="标题 5 18 2" xfId="226"/>
    <cellStyle name="20% - 强调文字颜色 5 2" xfId="227"/>
    <cellStyle name="标题 5 3 3 2" xfId="228"/>
    <cellStyle name="常规 9 2 6 3" xfId="229"/>
    <cellStyle name="标题 5 19 2" xfId="230"/>
    <cellStyle name="常规 10 2 2 2 3" xfId="231"/>
    <cellStyle name="20% - 强调文字颜色 5 2 2" xfId="232"/>
    <cellStyle name="标题 5 3 3 2 2" xfId="233"/>
    <cellStyle name="标题 7 9 2 2 2" xfId="234"/>
    <cellStyle name="货币 2 2 4 2 3" xfId="235"/>
    <cellStyle name="20% - 强调文字颜色 6 2" xfId="236"/>
    <cellStyle name="标题 5 7 4" xfId="237"/>
    <cellStyle name="常规 10 2 3 2 3" xfId="238"/>
    <cellStyle name="20% - 强调文字颜色 6 2 2" xfId="239"/>
    <cellStyle name="标题 6 10 2 2 2" xfId="240"/>
    <cellStyle name="标题 5 6 2" xfId="241"/>
    <cellStyle name="常规 26 2 2" xfId="242"/>
    <cellStyle name="40% - 强调文字颜色 3 2" xfId="243"/>
    <cellStyle name="标题 5 6 2 2" xfId="244"/>
    <cellStyle name="注释 3 5" xfId="245"/>
    <cellStyle name="40% - 强调文字颜色 3 2 2" xfId="246"/>
    <cellStyle name="常规 5 3 12" xfId="247"/>
    <cellStyle name="标题 5 7 2 2" xfId="248"/>
    <cellStyle name="常规_Book1_2015年预算市级支出和平衡表" xfId="249"/>
    <cellStyle name="常规 5 2 2 8 2 2 2" xfId="250"/>
    <cellStyle name="40% - 强调文字颜色 4 2 2" xfId="251"/>
    <cellStyle name="常规 2 3 5 4" xfId="252"/>
    <cellStyle name="标题 6 18" xfId="253"/>
    <cellStyle name="标题 5 8 2" xfId="254"/>
    <cellStyle name="常规 5 2 2 8 3 2" xfId="255"/>
    <cellStyle name="40% - 强调文字颜色 5 2" xfId="256"/>
    <cellStyle name="标题 6 18 2" xfId="257"/>
    <cellStyle name="注释 3 2 2 3" xfId="258"/>
    <cellStyle name="标题 5 8 2 2" xfId="259"/>
    <cellStyle name="常规 5 2 2 8 3 2 2" xfId="260"/>
    <cellStyle name="40% - 强调文字颜色 5 2 2" xfId="261"/>
    <cellStyle name="标题 5 9 2" xfId="262"/>
    <cellStyle name="40% - 强调文字颜色 6 2" xfId="263"/>
    <cellStyle name="注释 3 3 2 3" xfId="264"/>
    <cellStyle name="标题 5 9 2 2" xfId="265"/>
    <cellStyle name="40% - 强调文字颜色 6 2 2" xfId="266"/>
    <cellStyle name="60% - 强调文字颜色 1 2" xfId="267"/>
    <cellStyle name="注释 3 14" xfId="268"/>
    <cellStyle name="标题 6 9" xfId="269"/>
    <cellStyle name="常规 18 5 4" xfId="270"/>
    <cellStyle name="60% - 强调文字颜色 1 2 2" xfId="271"/>
    <cellStyle name="常规 5 4 8 2 2" xfId="272"/>
    <cellStyle name="60% - 强调文字颜色 2 2" xfId="273"/>
    <cellStyle name="好_2013专项转支 2 12" xfId="274"/>
    <cellStyle name="标题 6 3 2 2 2" xfId="275"/>
    <cellStyle name="常规 5 4 8 3 2" xfId="276"/>
    <cellStyle name="60% - 强调文字颜色 3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标题 5 9 4" xfId="282"/>
    <cellStyle name="60% - 强调文字颜色 4 2 2" xfId="283"/>
    <cellStyle name="60% - 强调文字颜色 5 2" xfId="284"/>
    <cellStyle name="常规 24 2 7 3" xfId="285"/>
    <cellStyle name="标题 6 9 4" xfId="286"/>
    <cellStyle name="60% - 强调文字颜色 5 2 2" xfId="287"/>
    <cellStyle name="货币 2 2 9 2 2" xfId="288"/>
    <cellStyle name="常规 13 2 8 3 2 2" xfId="289"/>
    <cellStyle name="常规 13 2 2 3 2" xfId="290"/>
    <cellStyle name="标题 7 10 2 2 2" xfId="291"/>
    <cellStyle name="常规 2 4 12 2 2" xfId="292"/>
    <cellStyle name="60% - 强调文字颜色 6 2" xfId="293"/>
    <cellStyle name="标题 7 9 4" xfId="294"/>
    <cellStyle name="60% - 强调文字颜色 6 2 2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常规 4 3 13" xfId="305"/>
    <cellStyle name="常规 24 2 10 2 2 2" xfId="306"/>
    <cellStyle name="常规 2 3 6" xfId="307"/>
    <cellStyle name="标题 5 2 2 3" xfId="308"/>
    <cellStyle name="标题 2 2" xfId="309"/>
    <cellStyle name="标题 2 2 2" xfId="310"/>
    <cellStyle name="常规 2 2 2 2 4" xfId="311"/>
    <cellStyle name="标题 7 11" xfId="312"/>
    <cellStyle name="常规_080102预算处统计08年预算基础数据" xfId="313"/>
    <cellStyle name="常规 2 4 6" xfId="314"/>
    <cellStyle name="标题 5 2 3 3" xfId="315"/>
    <cellStyle name="标题 3 2" xfId="316"/>
    <cellStyle name="标题 7 2 3 3" xfId="317"/>
    <cellStyle name="注释 3 9 4" xfId="318"/>
    <cellStyle name="常规 13 2 9 3" xfId="319"/>
    <cellStyle name="标题 7 11 2" xfId="320"/>
    <cellStyle name="标题 3 2 2" xfId="321"/>
    <cellStyle name="标题 4 2" xfId="322"/>
    <cellStyle name="常规 10 2 22" xfId="323"/>
    <cellStyle name="常规 10 2 17" xfId="324"/>
    <cellStyle name="标题 7 3 3 3" xfId="325"/>
    <cellStyle name="标题 4 2 2" xfId="326"/>
    <cellStyle name="好_2013专项转支 2 2 3 2 2" xfId="327"/>
    <cellStyle name="标题 5" xfId="328"/>
    <cellStyle name="标题 5 10" xfId="329"/>
    <cellStyle name="常规 11 3 4" xfId="330"/>
    <cellStyle name="标题 5 14" xfId="331"/>
    <cellStyle name="标题 6 2 3 3" xfId="332"/>
    <cellStyle name="注释 2 3 2" xfId="333"/>
    <cellStyle name="常规 8 2 6 2 3" xfId="334"/>
    <cellStyle name="标题 5 10 2 2" xfId="335"/>
    <cellStyle name="标题 5 14 2" xfId="336"/>
    <cellStyle name="注释 2 3 2 2" xfId="337"/>
    <cellStyle name="标题 5 10 2 2 2" xfId="338"/>
    <cellStyle name="注释 2 4" xfId="339"/>
    <cellStyle name="常规 4 9 2 7 2 2 2" xfId="340"/>
    <cellStyle name="标题 5 10 3" xfId="341"/>
    <cellStyle name="常规 5 4 6 3 2 2" xfId="342"/>
    <cellStyle name="标题 7" xfId="343"/>
    <cellStyle name="注释 2 4 2" xfId="344"/>
    <cellStyle name="常规 8 2 6 3 3" xfId="345"/>
    <cellStyle name="标题 5 10 3 2" xfId="346"/>
    <cellStyle name="标题 7 2" xfId="347"/>
    <cellStyle name="注释 2 4 2 2" xfId="348"/>
    <cellStyle name="标题 5 10 3 2 2" xfId="349"/>
    <cellStyle name="注释 2 4 3" xfId="350"/>
    <cellStyle name="标题 5 10 3 3" xfId="351"/>
    <cellStyle name="差_2013年上级 2 10 2 2" xfId="352"/>
    <cellStyle name="常规 16 2 2" xfId="353"/>
    <cellStyle name="标题 8" xfId="354"/>
    <cellStyle name="注释 2 5" xfId="355"/>
    <cellStyle name="标题 5 10 4" xfId="356"/>
    <cellStyle name="标题 5 11" xfId="357"/>
    <cellStyle name="注释 3 3" xfId="358"/>
    <cellStyle name="标题 5 11 2" xfId="359"/>
    <cellStyle name="标题 6 3 3 3" xfId="360"/>
    <cellStyle name="注释 3 3 2" xfId="361"/>
    <cellStyle name="常规 8 2 7 2 3" xfId="362"/>
    <cellStyle name="标题 5 11 2 2" xfId="363"/>
    <cellStyle name="注释 3 4" xfId="364"/>
    <cellStyle name="标题 5 11 3" xfId="365"/>
    <cellStyle name="常规 24 2 5 2 2 2" xfId="366"/>
    <cellStyle name="常规 16 3 3 2" xfId="367"/>
    <cellStyle name="标题 6 7 3 2 2" xfId="368"/>
    <cellStyle name="常规 11 3 2" xfId="369"/>
    <cellStyle name="标题 5 12" xfId="370"/>
    <cellStyle name="差_2013年上级 2 12" xfId="371"/>
    <cellStyle name="注释 4 3" xfId="372"/>
    <cellStyle name="常规 23" xfId="373"/>
    <cellStyle name="常规 18" xfId="374"/>
    <cellStyle name="常规 11 3 2 2" xfId="375"/>
    <cellStyle name="标题 5 12 2" xfId="376"/>
    <cellStyle name="常规 5 2 2 6" xfId="377"/>
    <cellStyle name="常规 24 2 2 2 3" xfId="378"/>
    <cellStyle name="标题 6 4 3 3" xfId="379"/>
    <cellStyle name="差_2013年上级 2 12 2" xfId="380"/>
    <cellStyle name="常规 8 2 8 2 3" xfId="381"/>
    <cellStyle name="常规 4 3 22" xfId="382"/>
    <cellStyle name="常规 4 3 17" xfId="383"/>
    <cellStyle name="常规 23 2" xfId="384"/>
    <cellStyle name="常规 18 2" xfId="385"/>
    <cellStyle name="常规 11 3 2 2 2" xfId="386"/>
    <cellStyle name="标题 5 12 2 2" xfId="387"/>
    <cellStyle name="差_2013年上级 2 13" xfId="388"/>
    <cellStyle name="常规 24" xfId="389"/>
    <cellStyle name="常规 19" xfId="390"/>
    <cellStyle name="常规 11 3 2 3" xfId="391"/>
    <cellStyle name="标题 5 12 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常规 2 2 2 12 3" xfId="403"/>
    <cellStyle name="标题 7 4 3 3" xfId="404"/>
    <cellStyle name="标题 5 2 2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注释 3 10 3 2 2" xfId="414"/>
    <cellStyle name="常规 24 2 3 2 2 2" xfId="415"/>
    <cellStyle name="标题 6 5 3 2 2" xfId="416"/>
    <cellStyle name="标题 5 2 3" xfId="417"/>
    <cellStyle name="常规 2 2 2 2 3" xfId="418"/>
    <cellStyle name="标题 7 10" xfId="419"/>
    <cellStyle name="常规 2 4 5" xfId="420"/>
    <cellStyle name="标题 5 2 3 2" xfId="421"/>
    <cellStyle name="标题 7 2 2 3" xfId="422"/>
    <cellStyle name="注释 3 8 4" xfId="423"/>
    <cellStyle name="货币 2 2 9" xfId="424"/>
    <cellStyle name="常规 2 2 2 2 3 2" xfId="425"/>
    <cellStyle name="常规 13 2 8 3" xfId="426"/>
    <cellStyle name="标题 7 10 2" xfId="427"/>
    <cellStyle name="常规 2 4 5 2" xfId="428"/>
    <cellStyle name="标题 5 2 3 2 2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标题 7 9 3 2" xfId="451"/>
    <cellStyle name="好_2013专项转支 3" xfId="452"/>
    <cellStyle name="常规 2 4 9 2 3" xfId="453"/>
    <cellStyle name="常规 2 2 2 8 2 2 2" xfId="454"/>
    <cellStyle name="标题 5 4 4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差_2013年上级 2 14" xfId="475"/>
    <cellStyle name="标题 5 6 3 2" xfId="476"/>
    <cellStyle name="差_2013年上级 2 14 2" xfId="477"/>
    <cellStyle name="标题 5 6 3 2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6 19" xfId="487"/>
    <cellStyle name="标题 5 8 3" xfId="488"/>
    <cellStyle name="标题 6 19 2" xfId="489"/>
    <cellStyle name="注释 3 2 3 3" xfId="490"/>
    <cellStyle name="常规 13 2 2 2 3" xfId="491"/>
    <cellStyle name="标题 5 8 3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差_2013年上级 2 16" xfId="509"/>
    <cellStyle name="差_2013年上级 2 21" xfId="510"/>
    <cellStyle name="标题 6 10 3" xfId="511"/>
    <cellStyle name="差_2013年上级 2 16 2" xfId="512"/>
    <cellStyle name="差_2013年上级 2 21 2" xfId="513"/>
    <cellStyle name="注释 3 11" xfId="514"/>
    <cellStyle name="标题 6 6" xfId="515"/>
    <cellStyle name="差_2013专项转支 2 21" xfId="516"/>
    <cellStyle name="差_2013专项转支 2 16" xfId="517"/>
    <cellStyle name="标题 6 10 3 2" xfId="518"/>
    <cellStyle name="注释 3 11 2" xfId="519"/>
    <cellStyle name="标题 6 6 2" xfId="520"/>
    <cellStyle name="差_2013专项转支 2 21 2" xfId="521"/>
    <cellStyle name="差_2013专项转支 2 16 2" xfId="522"/>
    <cellStyle name="标题 6 10 3 2 2" xfId="523"/>
    <cellStyle name="常规 18 5 2" xfId="524"/>
    <cellStyle name="差_2013年上级" xfId="525"/>
    <cellStyle name="注释 3 12" xfId="526"/>
    <cellStyle name="常规 8 2 11 2 2" xfId="527"/>
    <cellStyle name="标题 6 7" xfId="528"/>
    <cellStyle name="差_2013专项转支 2 22" xfId="529"/>
    <cellStyle name="差_2013专项转支 2 17" xfId="530"/>
    <cellStyle name="标题 6 10 3 3" xfId="531"/>
    <cellStyle name="差_2013年上级 2 17" xfId="532"/>
    <cellStyle name="差_2013年上级 2 22" xfId="533"/>
    <cellStyle name="常规 4 9 2 10 2" xfId="534"/>
    <cellStyle name="标题 6 10 4" xfId="535"/>
    <cellStyle name="常规 5 2 2 7 3 2 2" xfId="536"/>
    <cellStyle name="常规 5 2 2 10 2 3" xfId="537"/>
    <cellStyle name="标题 6 11" xfId="538"/>
    <cellStyle name="标题 6 11 2" xfId="539"/>
    <cellStyle name="标题 6 11 2 2" xfId="540"/>
    <cellStyle name="标题 6 11 3" xfId="541"/>
    <cellStyle name="常规 11 8 2" xfId="542"/>
    <cellStyle name="差_2013年上级 2 3 3 2 2" xfId="543"/>
    <cellStyle name="标题 6 12" xfId="544"/>
    <cellStyle name="常规 4 3 7 3 3" xfId="545"/>
    <cellStyle name="差 2" xfId="546"/>
    <cellStyle name="标题 6 12 2 2" xfId="547"/>
    <cellStyle name="常规 2 3 8 2 2 2" xfId="548"/>
    <cellStyle name="标题 6 12 3" xfId="549"/>
    <cellStyle name="标题 6 13 2" xfId="550"/>
    <cellStyle name="标题 6 14" xfId="551"/>
    <cellStyle name="标题 6 14 2" xfId="552"/>
    <cellStyle name="标题 6 15" xfId="553"/>
    <cellStyle name="标题 6 20" xfId="554"/>
    <cellStyle name="标题 6 15 2" xfId="555"/>
    <cellStyle name="标题 6 20 2" xfId="556"/>
    <cellStyle name="常规 4 3 12 3" xfId="557"/>
    <cellStyle name="常规 2 3 5 3" xfId="558"/>
    <cellStyle name="标题 6 17" xfId="559"/>
    <cellStyle name="标题 6 22" xfId="560"/>
    <cellStyle name="常规 2 3 5 3 2" xfId="561"/>
    <cellStyle name="标题 6 17 2" xfId="562"/>
    <cellStyle name="标题 6 2" xfId="563"/>
    <cellStyle name="好_2013年上级 2 4" xfId="564"/>
    <cellStyle name="标题 7 5 3 3" xfId="565"/>
    <cellStyle name="标题 6 2 2" xfId="566"/>
    <cellStyle name="常规 6 2 5 3 3" xfId="567"/>
    <cellStyle name="常规 11 2 3" xfId="568"/>
    <cellStyle name="标题 6 2 2 2" xfId="569"/>
    <cellStyle name="常规 11 2 3 2" xfId="570"/>
    <cellStyle name="标题 6 2 2 2 2" xfId="571"/>
    <cellStyle name="常规 11 2 4" xfId="572"/>
    <cellStyle name="标题 6 2 2 3" xfId="573"/>
    <cellStyle name="好_2013专项转支 2 14 2" xfId="574"/>
    <cellStyle name="标题 6 2 3" xfId="575"/>
    <cellStyle name="常规 5 4 17 2" xfId="576"/>
    <cellStyle name="标题 6 2 4" xfId="577"/>
    <cellStyle name="常规 4 9 2 5 2 2" xfId="578"/>
    <cellStyle name="差_2013专项转支 2 9 3 2 2" xfId="579"/>
    <cellStyle name="标题 6 3" xfId="580"/>
    <cellStyle name="常规 4 9 2 5 2 2 2" xfId="581"/>
    <cellStyle name="标题 6 3 2" xfId="582"/>
    <cellStyle name="好_2013专项转支 2 20 2" xfId="583"/>
    <cellStyle name="好_2013专项转支 2 15 2" xfId="584"/>
    <cellStyle name="标题 6 3 3" xfId="585"/>
    <cellStyle name="标题 6 3 3 2" xfId="586"/>
    <cellStyle name="标题 6 3 3 2 2" xfId="587"/>
    <cellStyle name="常规 2 3 21" xfId="588"/>
    <cellStyle name="常规 2 3 16" xfId="589"/>
    <cellStyle name="标题 7 8 2 2 2" xfId="590"/>
    <cellStyle name="常规 5 4 18 2" xfId="591"/>
    <cellStyle name="标题 6 3 4" xfId="592"/>
    <cellStyle name="常规 4 9 2 5 2 3" xfId="593"/>
    <cellStyle name="标题 6 4" xfId="594"/>
    <cellStyle name="标题 6 4 2" xfId="595"/>
    <cellStyle name="常规 6 2 7 3 3" xfId="596"/>
    <cellStyle name="常规 13 2 3" xfId="597"/>
    <cellStyle name="标题 6 4 2 2" xfId="598"/>
    <cellStyle name="常规 13 2 4" xfId="599"/>
    <cellStyle name="标题 6 4 2 3" xfId="600"/>
    <cellStyle name="差_2013年上级 2 11 2" xfId="601"/>
    <cellStyle name="好_2013专项转支 2 21 2" xfId="602"/>
    <cellStyle name="好_2013专项转支 2 16 2" xfId="603"/>
    <cellStyle name="常规 24 2 2 2" xfId="604"/>
    <cellStyle name="常规 19 2 2 2" xfId="605"/>
    <cellStyle name="标题 6 4 3" xfId="606"/>
    <cellStyle name="常规 5 2 2 5" xfId="607"/>
    <cellStyle name="常规 24 2 2 2 2" xfId="608"/>
    <cellStyle name="常规 19 2 2 2 2" xfId="609"/>
    <cellStyle name="常规 13 3 3" xfId="610"/>
    <cellStyle name="标题 6 4 3 2" xfId="611"/>
    <cellStyle name="常规 5 2 2 7" xfId="612"/>
    <cellStyle name="差_2013年上级 2 12 3" xfId="613"/>
    <cellStyle name="常规 5 2 2 5 2" xfId="614"/>
    <cellStyle name="常规 4 3 18" xfId="615"/>
    <cellStyle name="常规 24 2 2 2 2 2" xfId="616"/>
    <cellStyle name="常规 18 3" xfId="617"/>
    <cellStyle name="标题 6 4 3 2 2" xfId="618"/>
    <cellStyle name="常规 5 4 19 2" xfId="619"/>
    <cellStyle name="常规 24 2 2 3" xfId="620"/>
    <cellStyle name="常规 2 2 2 8 3 2 2" xfId="621"/>
    <cellStyle name="常规 19 2 2 3" xfId="622"/>
    <cellStyle name="标题 6 4 4" xfId="623"/>
    <cellStyle name="注释 3 10" xfId="624"/>
    <cellStyle name="标题 6 5" xfId="625"/>
    <cellStyle name="注释 3 10 2" xfId="626"/>
    <cellStyle name="标题 6 5 2" xfId="627"/>
    <cellStyle name="注释 3 10 2 2" xfId="628"/>
    <cellStyle name="常规 6 2 8 3 3" xfId="629"/>
    <cellStyle name="标题 6 5 2 2" xfId="630"/>
    <cellStyle name="注释 3 10 2 2 2" xfId="631"/>
    <cellStyle name="常规 10 2 9" xfId="632"/>
    <cellStyle name="标题 6 5 2 2 2" xfId="633"/>
    <cellStyle name="注释 3 10 2 3" xfId="634"/>
    <cellStyle name="常规 6 2 18 2" xfId="635"/>
    <cellStyle name="标题 6 5 2 3" xfId="636"/>
    <cellStyle name="注释 3 10 3" xfId="637"/>
    <cellStyle name="好_2013专项转支 2 17 2" xfId="638"/>
    <cellStyle name="常规 24 2 3 2" xfId="639"/>
    <cellStyle name="常规 19 2 3 2" xfId="640"/>
    <cellStyle name="标题 6 5 3" xfId="641"/>
    <cellStyle name="注释 3 10 3 2" xfId="642"/>
    <cellStyle name="常规 24 2 3 2 2" xfId="643"/>
    <cellStyle name="常规 19 2 3 2 2" xfId="644"/>
    <cellStyle name="标题 6 5 3 2" xfId="645"/>
    <cellStyle name="注释 3 10 3 3" xfId="646"/>
    <cellStyle name="常规 6 2 19 2" xfId="647"/>
    <cellStyle name="常规 24 2 3 2 3" xfId="648"/>
    <cellStyle name="标题 6 5 3 3" xfId="649"/>
    <cellStyle name="注释 3 10 4" xfId="650"/>
    <cellStyle name="常规 24 2 3 3" xfId="651"/>
    <cellStyle name="常规 19 2 3 3" xfId="652"/>
    <cellStyle name="标题 6 5 4" xfId="653"/>
    <cellStyle name="注释 3 11 2 2" xfId="654"/>
    <cellStyle name="常规 6 2 9 3 3" xfId="655"/>
    <cellStyle name="常规 15 2 3" xfId="656"/>
    <cellStyle name="标题 6 6 2 2" xfId="657"/>
    <cellStyle name="常规 15 2 3 2" xfId="658"/>
    <cellStyle name="标题 6 6 2 2 2" xfId="659"/>
    <cellStyle name="常规 15 2 4" xfId="660"/>
    <cellStyle name="标题 6 6 2 3" xfId="661"/>
    <cellStyle name="注释 3 11 3" xfId="662"/>
    <cellStyle name="好_2013专项转支 2 18 2" xfId="663"/>
    <cellStyle name="常规 24 2 4 2" xfId="664"/>
    <cellStyle name="标题 6 6 3" xfId="665"/>
    <cellStyle name="常规 5 2 2 2 2 3" xfId="666"/>
    <cellStyle name="常规 24 2 4 2 2" xfId="667"/>
    <cellStyle name="常规 15 3 3" xfId="668"/>
    <cellStyle name="标题 6 6 3 2" xfId="669"/>
    <cellStyle name="常规 24 2 4 2 2 2" xfId="670"/>
    <cellStyle name="常规 15 3 3 2" xfId="671"/>
    <cellStyle name="标题 6 6 3 2 2" xfId="672"/>
    <cellStyle name="常规 6 2 3 2 2 2" xfId="673"/>
    <cellStyle name="常规 24 2 4 2 3" xfId="674"/>
    <cellStyle name="常规 15 3 4" xfId="675"/>
    <cellStyle name="标题 6 6 3 3" xfId="676"/>
    <cellStyle name="常规 24 2 4 3" xfId="677"/>
    <cellStyle name="标题 6 6 4" xfId="678"/>
    <cellStyle name="常规 18 5 2 2" xfId="679"/>
    <cellStyle name="差_2013年上级 2" xfId="680"/>
    <cellStyle name="注释 3 12 2" xfId="681"/>
    <cellStyle name="标题 6 7 2" xfId="682"/>
    <cellStyle name="常规 18 5 2 2 2" xfId="683"/>
    <cellStyle name="差_2013年上级 2 2" xfId="684"/>
    <cellStyle name="注释 2 4 4" xfId="685"/>
    <cellStyle name="差_2013年上级 2 10 2 3" xfId="686"/>
    <cellStyle name="注释 3 12 2 2" xfId="687"/>
    <cellStyle name="常规 16 2 3" xfId="688"/>
    <cellStyle name="标题 6 7 2 2" xfId="689"/>
    <cellStyle name="标题 9" xfId="690"/>
    <cellStyle name="常规 5 4 4 2 3" xfId="691"/>
    <cellStyle name="常规 2 2 2 8 4" xfId="692"/>
    <cellStyle name="差_2013年上级 2 2 2" xfId="693"/>
    <cellStyle name="常规 16 2 3 2" xfId="694"/>
    <cellStyle name="标题 6 7 2 2 2" xfId="695"/>
    <cellStyle name="标题 9 2" xfId="696"/>
    <cellStyle name="差_2013年上级 2 3" xfId="697"/>
    <cellStyle name="常规 16 2 4" xfId="698"/>
    <cellStyle name="标题 6 7 2 3" xfId="699"/>
    <cellStyle name="注释 3 12 3" xfId="700"/>
    <cellStyle name="好_2013专项转支 2 19 2" xfId="701"/>
    <cellStyle name="常规 24 2 5 2" xfId="702"/>
    <cellStyle name="标题 6 7 3" xfId="703"/>
    <cellStyle name="注释 2 5 4" xfId="704"/>
    <cellStyle name="差_2013年上级 2 10 3 3" xfId="705"/>
    <cellStyle name="常规 5 2 2 3 2 3" xfId="706"/>
    <cellStyle name="常规 24 2 5 2 2" xfId="707"/>
    <cellStyle name="常规 16 3 3" xfId="708"/>
    <cellStyle name="标题 6 7 3 2" xfId="709"/>
    <cellStyle name="常规 24 2 5 3" xfId="710"/>
    <cellStyle name="标题 6 7 4" xfId="711"/>
    <cellStyle name="注释 3 13" xfId="712"/>
    <cellStyle name="标题 6 8" xfId="713"/>
    <cellStyle name="标题 7 10 4" xfId="714"/>
    <cellStyle name="注释 3 13 2" xfId="715"/>
    <cellStyle name="常规 7 2 2 4" xfId="716"/>
    <cellStyle name="标题 6 8 2" xfId="717"/>
    <cellStyle name="常规 17 2 3" xfId="718"/>
    <cellStyle name="标题 6 8 2 2" xfId="719"/>
    <cellStyle name="常规 17 2 3 2" xfId="720"/>
    <cellStyle name="标题 6 8 2 2 2" xfId="721"/>
    <cellStyle name="常规 17 2 4" xfId="722"/>
    <cellStyle name="标题 6 8 2 3" xfId="723"/>
    <cellStyle name="常规 24 2 6 2" xfId="724"/>
    <cellStyle name="常规 19 4 2 2 2" xfId="725"/>
    <cellStyle name="标题 6 8 3" xfId="726"/>
    <cellStyle name="常规 5 2 2 4 2 3" xfId="727"/>
    <cellStyle name="常规 24 2 6 2 2" xfId="728"/>
    <cellStyle name="常规 17 3 3" xfId="729"/>
    <cellStyle name="标题 6 8 3 2" xfId="730"/>
    <cellStyle name="常规 24 2 6 2 2 2" xfId="731"/>
    <cellStyle name="常规 17 3 3 2" xfId="732"/>
    <cellStyle name="标题 6 8 3 2 2" xfId="733"/>
    <cellStyle name="常规 24 2 6 3" xfId="734"/>
    <cellStyle name="标题 6 8 4" xfId="735"/>
    <cellStyle name="注释 3 14 2" xfId="736"/>
    <cellStyle name="常规 7 2 3 4" xfId="737"/>
    <cellStyle name="标题 6 9 2" xfId="738"/>
    <cellStyle name="常规 18 2 3" xfId="739"/>
    <cellStyle name="标题 6 9 2 2" xfId="740"/>
    <cellStyle name="标题 7 17" xfId="741"/>
    <cellStyle name="标题 7 22" xfId="742"/>
    <cellStyle name="常规 18 2 3 2" xfId="743"/>
    <cellStyle name="标题 6 9 2 2 2" xfId="744"/>
    <cellStyle name="标题 7 17 2" xfId="745"/>
    <cellStyle name="常规 2 2 2 10" xfId="746"/>
    <cellStyle name="常规 18 2 4" xfId="747"/>
    <cellStyle name="标题 6 9 2 3" xfId="748"/>
    <cellStyle name="标题 7 18" xfId="749"/>
    <cellStyle name="常规 24 2 7 2" xfId="750"/>
    <cellStyle name="标题 6 9 3" xfId="751"/>
    <cellStyle name="常规 5 2 2 5 2 3" xfId="752"/>
    <cellStyle name="常规 24 2 7 2 2" xfId="753"/>
    <cellStyle name="常规 18 3 3" xfId="754"/>
    <cellStyle name="标题 6 9 3 2" xfId="755"/>
    <cellStyle name="常规 24 2 7 2 2 2" xfId="756"/>
    <cellStyle name="常规 18 3 3 2" xfId="757"/>
    <cellStyle name="标题 6 9 3 2 2" xfId="758"/>
    <cellStyle name="好_2013年上级 2 3" xfId="759"/>
    <cellStyle name="常规 19 3 3 2 2" xfId="760"/>
    <cellStyle name="标题 7 5 3 2" xfId="761"/>
    <cellStyle name="货币 2 2 9 3" xfId="762"/>
    <cellStyle name="常规 7 2 8 3 2 2" xfId="763"/>
    <cellStyle name="常规 13 2 8 3 3" xfId="764"/>
    <cellStyle name="常规 13 2 2 4" xfId="765"/>
    <cellStyle name="标题 7 10 2 3" xfId="766"/>
    <cellStyle name="常规 2 2 2 2 3 3" xfId="767"/>
    <cellStyle name="常规 13 2 8 4" xfId="768"/>
    <cellStyle name="标题 7 10 3" xfId="769"/>
    <cellStyle name="注释 3 3 4" xfId="770"/>
    <cellStyle name="常规 13 2 3 3" xfId="771"/>
    <cellStyle name="标题 7 10 3 2" xfId="772"/>
    <cellStyle name="常规 13 2 3 3 2" xfId="773"/>
    <cellStyle name="标题 7 10 3 2 2" xfId="774"/>
    <cellStyle name="常规 13 2 3 4" xfId="775"/>
    <cellStyle name="标题 7 10 3 3" xfId="776"/>
    <cellStyle name="常规 5 2 2 4 3" xfId="777"/>
    <cellStyle name="常规 17 4" xfId="778"/>
    <cellStyle name="常规 13 2 9 3 2" xfId="779"/>
    <cellStyle name="标题 7 11 2 2" xfId="780"/>
    <cellStyle name="常规 13 2 9 4" xfId="781"/>
    <cellStyle name="标题 7 11 3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常规 24 2 2 3 3" xfId="791"/>
    <cellStyle name="差_2013年上级 2 13 2" xfId="792"/>
    <cellStyle name="标题 7 15" xfId="793"/>
    <cellStyle name="标题 7 20" xfId="794"/>
    <cellStyle name="常规 8 2 8" xfId="795"/>
    <cellStyle name="标题 7 15 2" xfId="796"/>
    <cellStyle name="标题 7 20 2" xfId="797"/>
    <cellStyle name="常规 5 2 2 6 2" xfId="798"/>
    <cellStyle name="常规 24 3" xfId="799"/>
    <cellStyle name="常规 19 3" xfId="800"/>
    <cellStyle name="差_2013年上级 2 12 2 2" xfId="801"/>
    <cellStyle name="常规 4 3 17 2" xfId="802"/>
    <cellStyle name="常规 18 2 2" xfId="803"/>
    <cellStyle name="标题 7 16" xfId="804"/>
    <cellStyle name="标题 7 21" xfId="805"/>
    <cellStyle name="常规 18 2 2 2" xfId="806"/>
    <cellStyle name="标题 7 16 2" xfId="807"/>
    <cellStyle name="标题 7 21 2" xfId="808"/>
    <cellStyle name="常规 2 2 2 10 2" xfId="809"/>
    <cellStyle name="标题 7 18 2" xfId="810"/>
    <cellStyle name="常规 2 2 2 11" xfId="811"/>
    <cellStyle name="标题 7 19" xfId="812"/>
    <cellStyle name="标题 7 4 2" xfId="813"/>
    <cellStyle name="常规 2 2 2 11 2" xfId="814"/>
    <cellStyle name="标题 7 19 2" xfId="815"/>
    <cellStyle name="标题 7 4 2 2" xfId="816"/>
    <cellStyle name="注释 2 20" xfId="817"/>
    <cellStyle name="注释 2 15" xfId="818"/>
    <cellStyle name="常规 6 2 4 2 2 2" xfId="819"/>
    <cellStyle name="标题 7 6 3 3" xfId="820"/>
    <cellStyle name="标题 7 2 2" xfId="821"/>
    <cellStyle name="标题 7 2 2 2" xfId="822"/>
    <cellStyle name="标题 7 2 2 2 2" xfId="823"/>
    <cellStyle name="常规 4 3 6 2 2 2" xfId="824"/>
    <cellStyle name="标题 7 2 3" xfId="825"/>
    <cellStyle name="标题 7 2 3 2" xfId="826"/>
    <cellStyle name="差_2013年上级 2 10 4" xfId="827"/>
    <cellStyle name="标题 7 2 3 2 2" xfId="828"/>
    <cellStyle name="差_2013专项转支 4 2" xfId="829"/>
    <cellStyle name="标题 7 2 4" xfId="830"/>
    <cellStyle name="标题 7 5 2 2 2" xfId="831"/>
    <cellStyle name="常规 4 9 2 5 3 2" xfId="832"/>
    <cellStyle name="标题 7 3" xfId="833"/>
    <cellStyle name="常规 4 9 2 5 3 2 2" xfId="834"/>
    <cellStyle name="标题 7 3 2" xfId="835"/>
    <cellStyle name="标题 7 7" xfId="836"/>
    <cellStyle name="常规 4 9 2 10 2 3" xfId="837"/>
    <cellStyle name="标题 7 3 2 2" xfId="838"/>
    <cellStyle name="标题 7 7 2" xfId="839"/>
    <cellStyle name="标题 7 3 2 2 2" xfId="840"/>
    <cellStyle name="常规 3 3 9 3 2 2" xfId="841"/>
    <cellStyle name="标题 7 8" xfId="842"/>
    <cellStyle name="标题 7 3 2 3" xfId="843"/>
    <cellStyle name="标题 7 3 3" xfId="844"/>
    <cellStyle name="常规 4 9 2 10 3 3" xfId="845"/>
    <cellStyle name="常规 10 2 21" xfId="846"/>
    <cellStyle name="常规 10 2 16" xfId="847"/>
    <cellStyle name="标题 7 3 3 2" xfId="848"/>
    <cellStyle name="常规 10 2 21 2" xfId="849"/>
    <cellStyle name="常规 10 2 16 2" xfId="850"/>
    <cellStyle name="标题 7 3 3 2 2" xfId="851"/>
    <cellStyle name="标题 7 8 3 2 2" xfId="852"/>
    <cellStyle name="标题 7 3 4" xfId="853"/>
    <cellStyle name="常规 4 9 2 5 3 3" xfId="854"/>
    <cellStyle name="标题 7 4" xfId="855"/>
    <cellStyle name="常规 2 2 2 11 2 2" xfId="856"/>
    <cellStyle name="标题 7 4 2 2 2" xfId="857"/>
    <cellStyle name="常规 2 2 2 11 3" xfId="858"/>
    <cellStyle name="标题 7 4 2 3" xfId="859"/>
    <cellStyle name="常规 5 2 2 6 2 2 2" xfId="860"/>
    <cellStyle name="常规 24 3 2 2" xfId="861"/>
    <cellStyle name="常规 2 2 2 12" xfId="862"/>
    <cellStyle name="常规 19 3 2 2" xfId="863"/>
    <cellStyle name="标题 7 4 3" xfId="864"/>
    <cellStyle name="常规 2 2 2 12 2" xfId="865"/>
    <cellStyle name="常规 19 3 2 2 2" xfId="866"/>
    <cellStyle name="标题 7 4 3 2" xfId="867"/>
    <cellStyle name="常规 45" xfId="868"/>
    <cellStyle name="常规 2 2 2 12 2 2" xfId="869"/>
    <cellStyle name="标题 7 4 3 2 2" xfId="870"/>
    <cellStyle name="常规 2 2 2 13" xfId="871"/>
    <cellStyle name="常规 19 3 2 3" xfId="872"/>
    <cellStyle name="标题 7 4 4" xfId="873"/>
    <cellStyle name="差_2013年上级 2 2 2 2 2" xfId="874"/>
    <cellStyle name="标题 7 5" xfId="875"/>
    <cellStyle name="标题 7 5 2" xfId="876"/>
    <cellStyle name="标题 7 5 2 2" xfId="877"/>
    <cellStyle name="常规 24 2 8 2 2 2" xfId="878"/>
    <cellStyle name="常规 19 3 3 2" xfId="879"/>
    <cellStyle name="标题 7 5 3" xfId="880"/>
    <cellStyle name="好_2013年上级 2 3 2" xfId="881"/>
    <cellStyle name="标题 7 5 3 2 2" xfId="882"/>
    <cellStyle name="常规 19 3 3 3" xfId="883"/>
    <cellStyle name="标题 7 5 4" xfId="884"/>
    <cellStyle name="差_2013年上级 2 17 2" xfId="885"/>
    <cellStyle name="常规 2 3 8 3 2 2" xfId="886"/>
    <cellStyle name="标题 7 6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注释 2 14" xfId="893"/>
    <cellStyle name="标题 7 6 3 2" xfId="894"/>
    <cellStyle name="注释 2 14 2" xfId="895"/>
    <cellStyle name="标题 7 6 3 2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样式 1 3" xfId="902"/>
    <cellStyle name="标题 7 7 3 2" xfId="903"/>
    <cellStyle name="货币 2 2 4 4" xfId="904"/>
    <cellStyle name="标题 7 7 3 2 2" xfId="905"/>
    <cellStyle name="常规 16 2 2 2 2" xfId="906"/>
    <cellStyle name="标题 8 2 2" xfId="907"/>
    <cellStyle name="常规 6 2 4 3 2 2" xfId="908"/>
    <cellStyle name="常规 10 2 2 2" xfId="909"/>
    <cellStyle name="标题 7 7 3 3" xfId="910"/>
    <cellStyle name="标题 7 7 4" xfId="911"/>
    <cellStyle name="标题 7 8 2" xfId="912"/>
    <cellStyle name="标题 7 8 2 2" xfId="913"/>
    <cellStyle name="标题 7 8 2 3" xfId="914"/>
    <cellStyle name="常规 19 4 3 2 2" xfId="915"/>
    <cellStyle name="标题 7 8 3" xfId="916"/>
    <cellStyle name="标题 7 8 3 2" xfId="917"/>
    <cellStyle name="差_2013年上级 2 2 2 2" xfId="918"/>
    <cellStyle name="常规 16 2 3 2 2" xfId="919"/>
    <cellStyle name="标题 9 2 2" xfId="920"/>
    <cellStyle name="常规 10 3 2 2" xfId="921"/>
    <cellStyle name="标题 7 8 3 3" xfId="922"/>
    <cellStyle name="常规 16 6 2 2 2" xfId="923"/>
    <cellStyle name="标题 7 9" xfId="924"/>
    <cellStyle name="常规 5 3 10 4" xfId="925"/>
    <cellStyle name="标题 7 9 2" xfId="926"/>
    <cellStyle name="标题 7 9 2 3" xfId="927"/>
    <cellStyle name="标题 7 9 3" xfId="928"/>
    <cellStyle name="标题 7 9 3 2 2" xfId="929"/>
    <cellStyle name="差_2013年上级 2 3 2 2" xfId="930"/>
    <cellStyle name="常规 10 4 2 2" xfId="931"/>
    <cellStyle name="标题 7 9 3 3" xfId="932"/>
    <cellStyle name="注释 2 4 3 2" xfId="933"/>
    <cellStyle name="好_2013年上级 2 10 3" xfId="934"/>
    <cellStyle name="差_2013年上级 2 6 2 3" xfId="935"/>
    <cellStyle name="差_2013年上级 2 10 2 2 2" xfId="936"/>
    <cellStyle name="常规 2 7" xfId="937"/>
    <cellStyle name="常规 16 2 2 2" xfId="938"/>
    <cellStyle name="标题 8 2" xfId="939"/>
    <cellStyle name="输入 2" xfId="940"/>
    <cellStyle name="常规 2 8" xfId="941"/>
    <cellStyle name="常规 2 2 2 5 3 2 2" xfId="942"/>
    <cellStyle name="常规 16 2 2 3" xfId="943"/>
    <cellStyle name="标题 8 3" xfId="944"/>
    <cellStyle name="差_2013年上级 2 2 3" xfId="945"/>
    <cellStyle name="常规 16 2 3 3" xfId="946"/>
    <cellStyle name="标题 9 3" xfId="947"/>
    <cellStyle name="差 2 2" xfId="948"/>
    <cellStyle name="差_2013年上级 2 10" xfId="949"/>
    <cellStyle name="差_2013年上级 2 10 2" xfId="950"/>
    <cellStyle name="差_2013年上级 2 10 3" xfId="951"/>
    <cellStyle name="注释 2 5 3" xfId="952"/>
    <cellStyle name="差_2013年上级 2 10 3 2" xfId="953"/>
    <cellStyle name="注释 2 5 3 2" xfId="954"/>
    <cellStyle name="差_2013年上级 2 7 2 3" xfId="955"/>
    <cellStyle name="差_2013年上级 2 10 3 2 2" xfId="956"/>
    <cellStyle name="差_2013年上级 2 11" xfId="957"/>
    <cellStyle name="注释 3 4 3" xfId="958"/>
    <cellStyle name="常规 13 2 4 2" xfId="959"/>
    <cellStyle name="差_2013年上级 2 11 2 2" xfId="960"/>
    <cellStyle name="常规 13 2 5" xfId="961"/>
    <cellStyle name="差_2013年上级 2 11 3" xfId="962"/>
    <cellStyle name="常规 2 4 21 2" xfId="963"/>
    <cellStyle name="常规 2 4 16 2" xfId="964"/>
    <cellStyle name="差_2013年上级 2 18" xfId="965"/>
    <cellStyle name="差_2013年上级 2 18 2" xfId="966"/>
    <cellStyle name="差_2013年上级 2 19" xfId="967"/>
    <cellStyle name="注释 2 9 2 3" xfId="968"/>
    <cellStyle name="差_2013年上级 2 19 2" xfId="969"/>
    <cellStyle name="差_2013年上级 2 2 2 3" xfId="970"/>
    <cellStyle name="常规 24 2 7" xfId="971"/>
    <cellStyle name="常规 19 4 2 3" xfId="972"/>
    <cellStyle name="差_2013年上级 2 2 3 2 2" xfId="973"/>
    <cellStyle name="差_2013年上级 2 2 4" xfId="974"/>
    <cellStyle name="常规 5 4 4 3 3" xfId="975"/>
    <cellStyle name="常规 2 2 2 9 4" xfId="976"/>
    <cellStyle name="差_2013年上级 2 3 2" xfId="977"/>
    <cellStyle name="差_2013年上级 2 3 2 2 2" xfId="978"/>
    <cellStyle name="差_2013年上级 2 3 2 3" xfId="979"/>
    <cellStyle name="差_2013年上级 2 3 3" xfId="980"/>
    <cellStyle name="常规 11 8" xfId="981"/>
    <cellStyle name="差_2013年上级 2 3 3 2" xfId="982"/>
    <cellStyle name="注释 3 7 3 2 2" xfId="983"/>
    <cellStyle name="常规 13 2 7 2 2 2" xfId="984"/>
    <cellStyle name="常规 11 9" xfId="985"/>
    <cellStyle name="差_2013年上级 2 3 3 3" xfId="986"/>
    <cellStyle name="差_2013年上级 2 8 3 2 2" xfId="987"/>
    <cellStyle name="差_2013年上级 2 3 4" xfId="988"/>
    <cellStyle name="差_2013年上级 2 4" xfId="989"/>
    <cellStyle name="常规 15 5 2 3" xfId="990"/>
    <cellStyle name="差_2013年上级 2 4 2" xfId="991"/>
    <cellStyle name="差_2013年上级 2 4 2 2" xfId="992"/>
    <cellStyle name="差_2013年上级 2 4 2 2 2" xfId="993"/>
    <cellStyle name="注释 2 2 3 2" xfId="994"/>
    <cellStyle name="差_2013年上级 2 4 2 3" xfId="995"/>
    <cellStyle name="差_2013年上级 2 4 3" xfId="996"/>
    <cellStyle name="差_2013年上级 2 4 3 2" xfId="997"/>
    <cellStyle name="差_2013年上级 2 4 3 2 2" xfId="998"/>
    <cellStyle name="常规 13 2 7 3 2 2" xfId="999"/>
    <cellStyle name="差_2013年上级 2 4 3 3" xfId="1000"/>
    <cellStyle name="差_2013年上级 2 4 4" xfId="1001"/>
    <cellStyle name="常规 24 2 14 2" xfId="1002"/>
    <cellStyle name="差_2013年上级 2 5" xfId="1003"/>
    <cellStyle name="常规 15 5 3 3" xfId="1004"/>
    <cellStyle name="差_2013年上级 2 5 2" xfId="1005"/>
    <cellStyle name="常规 7 2 20" xfId="1006"/>
    <cellStyle name="常规 7 2 15" xfId="1007"/>
    <cellStyle name="差_2013年上级 2 5 2 2" xfId="1008"/>
    <cellStyle name="常规 7 2 20 2" xfId="1009"/>
    <cellStyle name="常规 7 2 15 2" xfId="1010"/>
    <cellStyle name="差_2013年上级 2 5 2 2 2" xfId="1011"/>
    <cellStyle name="注释 2 3 3 2" xfId="1012"/>
    <cellStyle name="常规 7 2 21" xfId="1013"/>
    <cellStyle name="常规 7 2 16" xfId="1014"/>
    <cellStyle name="差_2013年上级 2 5 2 3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好_2013年上级 2 10" xfId="1022"/>
    <cellStyle name="差_2013年上级 2 6 2" xfId="1023"/>
    <cellStyle name="好_2013年上级 2 10 2" xfId="1024"/>
    <cellStyle name="差_2013年上级 2 6 2 2" xfId="1025"/>
    <cellStyle name="好_2013年上级 2 10 2 2" xfId="1026"/>
    <cellStyle name="差_2013年上级 2 6 2 2 2" xfId="1027"/>
    <cellStyle name="好_2013年上级 2 11" xfId="1028"/>
    <cellStyle name="差_2013年上级 2 6 3" xfId="1029"/>
    <cellStyle name="好_2013年上级 2 11 2" xfId="1030"/>
    <cellStyle name="差_2013年上级 2 6 3 2" xfId="1031"/>
    <cellStyle name="好_2013年上级 2 11 2 2" xfId="1032"/>
    <cellStyle name="差_2013年上级 2 6 3 2 2" xfId="1033"/>
    <cellStyle name="好_2013年上级 2 11 3" xfId="1034"/>
    <cellStyle name="差_2013年上级 2 6 3 3" xfId="1035"/>
    <cellStyle name="好_2013年上级 2 12" xfId="1036"/>
    <cellStyle name="差_2013年上级 2 6 4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注释 2 6 3 2" xfId="1051"/>
    <cellStyle name="差_2013年上级 2 8 2 3" xfId="1052"/>
    <cellStyle name="差_2013年上级 2 8 3" xfId="1053"/>
    <cellStyle name="差_2013年上级 2 8 3 2" xfId="1054"/>
    <cellStyle name="差_2013年上级 2 8 3 3" xfId="1055"/>
    <cellStyle name="常规 7 2 2 3 2 2" xfId="1056"/>
    <cellStyle name="差_2013年上级 2 8 4" xfId="1057"/>
    <cellStyle name="差_2013年上级 2 9" xfId="1058"/>
    <cellStyle name="常规 9 2 10 2 3" xfId="1059"/>
    <cellStyle name="差_2013年上级 2 9 2" xfId="1060"/>
    <cellStyle name="差_2013年上级 2 9 2 2" xfId="1061"/>
    <cellStyle name="差_2013年上级 2 9 2 2 2" xfId="1062"/>
    <cellStyle name="注释 2 7 3 2" xfId="1063"/>
    <cellStyle name="差_2013年上级 2 9 2 3" xfId="1064"/>
    <cellStyle name="常规 6 2 6 2 2" xfId="1065"/>
    <cellStyle name="差_2013年上级 2 9 3" xfId="1066"/>
    <cellStyle name="常规 6 2 6 2 2 2" xfId="1067"/>
    <cellStyle name="差_2013年上级 2 9 3 2" xfId="1068"/>
    <cellStyle name="差_2013年上级 2 9 3 2 2" xfId="1069"/>
    <cellStyle name="差_2013年上级 2 9 3 3" xfId="1070"/>
    <cellStyle name="常规 6 2 6 2 3" xfId="1071"/>
    <cellStyle name="差_2013年上级 2 9 4" xfId="1072"/>
    <cellStyle name="常规 3 3 4 3 2" xfId="1073"/>
    <cellStyle name="常规 18 5 2 3" xfId="1074"/>
    <cellStyle name="差_2013年上级 3" xfId="1075"/>
    <cellStyle name="常规 3 3 4 3 2 2" xfId="1076"/>
    <cellStyle name="差_2013年上级 3 2" xfId="1077"/>
    <cellStyle name="常规 5 4 5 2 3" xfId="1078"/>
    <cellStyle name="差_2013年上级 3 2 2" xfId="1079"/>
    <cellStyle name="常规 9 2 8 3 2" xfId="1080"/>
    <cellStyle name="常规 3 3 4 3 3" xfId="1081"/>
    <cellStyle name="差_2013年上级 4" xfId="1082"/>
    <cellStyle name="常规 9 2 8 3 2 2" xfId="1083"/>
    <cellStyle name="差_2013年上级 4 2" xfId="1084"/>
    <cellStyle name="常规 5 4 6 2 3" xfId="1085"/>
    <cellStyle name="差_2013年上级 4 2 2" xfId="1086"/>
    <cellStyle name="差_2013年上级 4 3" xfId="1087"/>
    <cellStyle name="常规 9 2 8 3 3" xfId="1088"/>
    <cellStyle name="差_2013年上级 5" xfId="1089"/>
    <cellStyle name="货币 2 2 2" xfId="1090"/>
    <cellStyle name="差_2013专项转支" xfId="1091"/>
    <cellStyle name="货币 2 2 2 2" xfId="1092"/>
    <cellStyle name="差_2013专项转支 2" xfId="1093"/>
    <cellStyle name="常规 24 2 9 4" xfId="1094"/>
    <cellStyle name="差_2013专项转支 2 10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常规 9 2 10 3 2 2" xfId="1102"/>
    <cellStyle name="差_2013专项转支 2 10 3 3" xfId="1103"/>
    <cellStyle name="差_2013专项转支 2 10 4" xfId="1104"/>
    <cellStyle name="常规 4 2 3 3 2" xfId="1105"/>
    <cellStyle name="差_2013专项转支 2 11" xfId="1106"/>
    <cellStyle name="常规 4 2 3 3 2 2" xfId="1107"/>
    <cellStyle name="差_2013专项转支 2 11 2" xfId="1108"/>
    <cellStyle name="差_2013专项转支 2 11 2 2" xfId="1109"/>
    <cellStyle name="差_2013专项转支 2 11 3" xfId="1110"/>
    <cellStyle name="常规 4 2 3 3 3" xfId="1111"/>
    <cellStyle name="常规 4 2 10 2 2" xfId="1112"/>
    <cellStyle name="常规 13 2 21 2" xfId="1113"/>
    <cellStyle name="常规 13 2 16 2" xfId="1114"/>
    <cellStyle name="差_2013专项转支 2 12" xfId="1115"/>
    <cellStyle name="常规 4 2 10 2 2 2" xfId="1116"/>
    <cellStyle name="差_2013专项转支 2 12 2" xfId="1117"/>
    <cellStyle name="常规 5 3 8 3" xfId="1118"/>
    <cellStyle name="差_2013专项转支 2 12 2 2" xfId="1119"/>
    <cellStyle name="差_2013专项转支 2 12 3" xfId="1120"/>
    <cellStyle name="注释 3 8 3 2 2" xfId="1121"/>
    <cellStyle name="货币 2 2 8 2 2" xfId="1122"/>
    <cellStyle name="常规 4 2 10 2 3" xfId="1123"/>
    <cellStyle name="常规 13 2 8 2 2 2" xfId="1124"/>
    <cellStyle name="差_2013专项转支 2 13" xfId="1125"/>
    <cellStyle name="货币 2 2 8 2 2 2" xfId="1126"/>
    <cellStyle name="差_2013专项转支 2 13 2" xfId="1127"/>
    <cellStyle name="货币 2 2 8 2 3" xfId="1128"/>
    <cellStyle name="差_2013专项转支 2 14" xfId="1129"/>
    <cellStyle name="差_2013专项转支 2 14 2" xfId="1130"/>
    <cellStyle name="差_2013专项转支 2 20" xfId="1131"/>
    <cellStyle name="差_2013专项转支 2 15" xfId="1132"/>
    <cellStyle name="常规 3 3 11" xfId="1133"/>
    <cellStyle name="差_2013专项转支 2 20 2" xfId="1134"/>
    <cellStyle name="差_2013专项转支 2 15 2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货币 2 2 2 2 2" xfId="1141"/>
    <cellStyle name="差_2013专项转支 2 2" xfId="1142"/>
    <cellStyle name="货币 2 2 2 2 2 2" xfId="1143"/>
    <cellStyle name="差_2013专项转支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常规 4 9 2 5 2" xfId="1149"/>
    <cellStyle name="差_2013专项转支 2 9 3 2" xfId="1150"/>
    <cellStyle name="差_2013专项转支 2 2 4" xfId="1151"/>
    <cellStyle name="货币 2 2 2 2 3" xfId="1152"/>
    <cellStyle name="差_2013专项转支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常规 4 9 2 6 2" xfId="1162"/>
    <cellStyle name="差_2013专项转支 2 3 4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常规 4 9 2 7 2" xfId="1173"/>
    <cellStyle name="差_2013专项转支 2 4 4" xfId="1174"/>
    <cellStyle name="差_2013专项转支 2 5" xfId="1175"/>
    <cellStyle name="注释 2 7" xfId="1176"/>
    <cellStyle name="差_2013专项转支 2 5 2" xfId="1177"/>
    <cellStyle name="注释 2 7 2" xfId="1178"/>
    <cellStyle name="差_2013专项转支 2 5 2 2" xfId="1179"/>
    <cellStyle name="注释 2 7 2 2" xfId="1180"/>
    <cellStyle name="差_2013专项转支 2 5 2 2 2" xfId="1181"/>
    <cellStyle name="注释 2 7 3" xfId="1182"/>
    <cellStyle name="差_2013专项转支 2 5 2 3" xfId="1183"/>
    <cellStyle name="注释 2 8" xfId="1184"/>
    <cellStyle name="差_2013专项转支 2 5 3" xfId="1185"/>
    <cellStyle name="注释 2 8 2" xfId="1186"/>
    <cellStyle name="差_2013专项转支 2 5 3 2" xfId="1187"/>
    <cellStyle name="注释 2 8 2 2" xfId="1188"/>
    <cellStyle name="差_2013专项转支 2 5 3 2 2" xfId="1189"/>
    <cellStyle name="注释 2 8 3" xfId="1190"/>
    <cellStyle name="差_2013专项转支 2 5 3 3" xfId="1191"/>
    <cellStyle name="注释 2 9" xfId="1192"/>
    <cellStyle name="常规 4 9 2 8 2" xfId="1193"/>
    <cellStyle name="常规 18 5 3 2 2" xfId="1194"/>
    <cellStyle name="差_2013专项转支 2 5 4" xfId="1195"/>
    <cellStyle name="差_2013专项转支 2 6" xfId="1196"/>
    <cellStyle name="注释 3 7" xfId="1197"/>
    <cellStyle name="差_2013专项转支 2 6 2" xfId="1198"/>
    <cellStyle name="注释 3 7 2" xfId="1199"/>
    <cellStyle name="差_2013专项转支 2 6 2 2" xfId="1200"/>
    <cellStyle name="注释 3 7 2 2" xfId="1201"/>
    <cellStyle name="差_2013专项转支 2 6 2 2 2" xfId="1202"/>
    <cellStyle name="注释 3 7 3" xfId="1203"/>
    <cellStyle name="常规 13 2 7 2" xfId="1204"/>
    <cellStyle name="差_2013专项转支 2 6 2 3" xfId="1205"/>
    <cellStyle name="注释 3 8" xfId="1206"/>
    <cellStyle name="差_2013专项转支 2 6 3" xfId="1207"/>
    <cellStyle name="注释 3 8 2" xfId="1208"/>
    <cellStyle name="货币 2 2 7" xfId="1209"/>
    <cellStyle name="差_2013专项转支 2 6 3 2" xfId="1210"/>
    <cellStyle name="注释 3 8 2 2" xfId="1211"/>
    <cellStyle name="货币 2 2 7 2" xfId="1212"/>
    <cellStyle name="差_2013专项转支 2 6 3 2 2" xfId="1213"/>
    <cellStyle name="注释 3 8 3" xfId="1214"/>
    <cellStyle name="货币 2 2 8" xfId="1215"/>
    <cellStyle name="常规 13 2 8 2" xfId="1216"/>
    <cellStyle name="差_2013专项转支 2 6 3 3" xfId="1217"/>
    <cellStyle name="注释 3 9" xfId="1218"/>
    <cellStyle name="常规 4 9 2 9 2" xfId="1219"/>
    <cellStyle name="差_2013专项转支 2 6 4" xfId="1220"/>
    <cellStyle name="差_2013专项转支 2 7" xfId="1221"/>
    <cellStyle name="常规 32" xfId="1222"/>
    <cellStyle name="常规 27" xfId="1223"/>
    <cellStyle name="差_2013专项转支 2 7 2" xfId="1224"/>
    <cellStyle name="常规 27 2" xfId="1225"/>
    <cellStyle name="差_2013专项转支 2 7 2 2" xfId="1226"/>
    <cellStyle name="常规 27 2 2" xfId="1227"/>
    <cellStyle name="差_2013专项转支 2 7 2 2 2" xfId="1228"/>
    <cellStyle name="常规 5 2 2 9 2" xfId="1229"/>
    <cellStyle name="常规 27 3" xfId="1230"/>
    <cellStyle name="差_2013专项转支 2 7 2 3" xfId="1231"/>
    <cellStyle name="常规 33" xfId="1232"/>
    <cellStyle name="常规 28" xfId="1233"/>
    <cellStyle name="差_2013专项转支 2 7 3" xfId="1234"/>
    <cellStyle name="常规 28 2" xfId="1235"/>
    <cellStyle name="差_2013专项转支 2 7 3 2" xfId="1236"/>
    <cellStyle name="差_2013专项转支 2 7 3 2 2" xfId="1237"/>
    <cellStyle name="常规 28 3" xfId="1238"/>
    <cellStyle name="差_2013专项转支 2 7 3 3" xfId="1239"/>
    <cellStyle name="常规 34" xfId="1240"/>
    <cellStyle name="常规 29" xfId="1241"/>
    <cellStyle name="差_2013专项转支 2 7 4" xfId="1242"/>
    <cellStyle name="注释 3 5 2" xfId="1243"/>
    <cellStyle name="差_2013专项转支 2 8" xfId="1244"/>
    <cellStyle name="注释 3 5 2 2" xfId="1245"/>
    <cellStyle name="差_2013专项转支 2 8 2" xfId="1246"/>
    <cellStyle name="注释 3 5 2 2 2" xfId="1247"/>
    <cellStyle name="差_2013专项转支 2 8 2 2" xfId="1248"/>
    <cellStyle name="差_2013专项转支 2 8 2 2 2" xfId="1249"/>
    <cellStyle name="差_2013专项转支 2 8 2 3" xfId="1250"/>
    <cellStyle name="注释 3 5 2 3" xfId="1251"/>
    <cellStyle name="差_2013专项转支 2 8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注释 3 5 3" xfId="1257"/>
    <cellStyle name="常规 13 2 5 2" xfId="1258"/>
    <cellStyle name="差_2013专项转支 2 9" xfId="1259"/>
    <cellStyle name="注释 3 5 3 2" xfId="1260"/>
    <cellStyle name="常规 4 9 2 4" xfId="1261"/>
    <cellStyle name="常规 13 2 5 2 2" xfId="1262"/>
    <cellStyle name="差_2013专项转支 2 9 2" xfId="1263"/>
    <cellStyle name="注释 3 5 3 2 2" xfId="1264"/>
    <cellStyle name="常规 4 9 2 4 2" xfId="1265"/>
    <cellStyle name="常规 13 2 5 2 2 2" xfId="1266"/>
    <cellStyle name="差_2013专项转支 2 9 2 2" xfId="1267"/>
    <cellStyle name="常规 4 9 2 4 2 2" xfId="1268"/>
    <cellStyle name="差_2013专项转支 2 9 2 2 2" xfId="1269"/>
    <cellStyle name="常规 4 9 2 4 3" xfId="1270"/>
    <cellStyle name="差_2013专项转支 2 9 2 3" xfId="1271"/>
    <cellStyle name="注释 3 5 3 3" xfId="1272"/>
    <cellStyle name="常规 4 9 2 5" xfId="1273"/>
    <cellStyle name="常规 13 2 5 2 3" xfId="1274"/>
    <cellStyle name="差_2013专项转支 2 9 3" xfId="1275"/>
    <cellStyle name="常规 4 9 2 5 3" xfId="1276"/>
    <cellStyle name="差_2013专项转支 2 9 3 3" xfId="1277"/>
    <cellStyle name="常规 4 9 2 6" xfId="1278"/>
    <cellStyle name="差_2013专项转支 2 9 4" xfId="1279"/>
    <cellStyle name="货币 2 2 2 3" xfId="1280"/>
    <cellStyle name="差_2013专项转支 3" xfId="1281"/>
    <cellStyle name="货币 2 2 2 3 2" xfId="1282"/>
    <cellStyle name="差_2013专项转支 3 2" xfId="1283"/>
    <cellStyle name="货币 2 2 2 3 2 2" xfId="1284"/>
    <cellStyle name="差_2013专项转支 3 2 2" xfId="1285"/>
    <cellStyle name="货币 2 2 2 3 3" xfId="1286"/>
    <cellStyle name="差_2013专项转支 3 3" xfId="1287"/>
    <cellStyle name="货币 2 2 2 4" xfId="1288"/>
    <cellStyle name="差_2013专项转支 4" xfId="1289"/>
    <cellStyle name="差_2013专项转支 4 2 2" xfId="1290"/>
    <cellStyle name="常规 5 3 7 2 2 2" xfId="1291"/>
    <cellStyle name="差_2013专项转支 4 3" xfId="1292"/>
    <cellStyle name="差_2013专项转支 5" xfId="1293"/>
    <cellStyle name="常规 10" xfId="1294"/>
    <cellStyle name="常规 6 2 4 3" xfId="1295"/>
    <cellStyle name="常规 10 2" xfId="1296"/>
    <cellStyle name="好_2013专项转支 3 2 2" xfId="1297"/>
    <cellStyle name="常规 10 2 10" xfId="1298"/>
    <cellStyle name="常规 10 2 10 2" xfId="1299"/>
    <cellStyle name="常规 7 2 8 3" xfId="1300"/>
    <cellStyle name="常规 10 2 10 2 2" xfId="1301"/>
    <cellStyle name="常规 7 2 8 3 2" xfId="1302"/>
    <cellStyle name="常规 10 2 10 2 2 2" xfId="1303"/>
    <cellStyle name="注释 3 19 2" xfId="1304"/>
    <cellStyle name="常规 7 2 8 4" xfId="1305"/>
    <cellStyle name="常规 10 2 10 2 3" xfId="1306"/>
    <cellStyle name="常规 10 2 10 3" xfId="1307"/>
    <cellStyle name="常规 7 2 9 3" xfId="1308"/>
    <cellStyle name="常规 10 2 10 3 2" xfId="1309"/>
    <cellStyle name="常规 7 2 9 3 2" xfId="1310"/>
    <cellStyle name="常规 10 2 10 3 2 2" xfId="1311"/>
    <cellStyle name="常规 7 2 9 4" xfId="1312"/>
    <cellStyle name="常规 5 3 2 2 2" xfId="1313"/>
    <cellStyle name="常规 10 2 10 3 3" xfId="1314"/>
    <cellStyle name="常规 10 2 10 4" xfId="1315"/>
    <cellStyle name="常规 13 2 18 2" xfId="1316"/>
    <cellStyle name="常规 10 2 11" xfId="1317"/>
    <cellStyle name="常规 10 2 11 2" xfId="1318"/>
    <cellStyle name="好_2013年上级 2 22" xfId="1319"/>
    <cellStyle name="好_2013年上级 2 17" xfId="1320"/>
    <cellStyle name="常规 10 2 11 2 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好_2013年上级 2 9 2 2 2" xfId="1329"/>
    <cellStyle name="常规 10 2 14" xfId="1330"/>
    <cellStyle name="常规 10 2 14 2" xfId="1331"/>
    <cellStyle name="常规 4 9 2 10 3 2" xfId="1332"/>
    <cellStyle name="常规 10 2 20" xfId="1333"/>
    <cellStyle name="常规 10 2 15" xfId="1334"/>
    <cellStyle name="常规 4 9 2 10 3 2 2" xfId="1335"/>
    <cellStyle name="常规 10 2 20 2" xfId="1336"/>
    <cellStyle name="常规 10 2 15 2" xfId="1337"/>
    <cellStyle name="常规 10 2 17 2" xfId="1338"/>
    <cellStyle name="常规 10 2 18" xfId="1339"/>
    <cellStyle name="常规 10 2 19" xfId="1340"/>
    <cellStyle name="常规 6 2 4 3 2" xfId="1341"/>
    <cellStyle name="常规 10 2 2" xfId="1342"/>
    <cellStyle name="货币 2 2 5 4" xfId="1343"/>
    <cellStyle name="常规 10 2 2 2 2" xfId="1344"/>
    <cellStyle name="常规 4 2 5 4" xfId="1345"/>
    <cellStyle name="常规 10 2 2 2 2 2" xfId="1346"/>
    <cellStyle name="常规 10 2 2 3" xfId="1347"/>
    <cellStyle name="货币 2 2 6 4" xfId="1348"/>
    <cellStyle name="常规 10 2 2 3 2" xfId="1349"/>
    <cellStyle name="常规 4 3 5 4" xfId="1350"/>
    <cellStyle name="常规 10 2 2 3 2 2" xfId="1351"/>
    <cellStyle name="常规 10 2 2 3 3" xfId="1352"/>
    <cellStyle name="常规 7 2 5 3 2 2" xfId="1353"/>
    <cellStyle name="常规 10 2 2 4" xfId="1354"/>
    <cellStyle name="常规 6 2 4 3 3" xfId="1355"/>
    <cellStyle name="常规 10 2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5 3 5 4" xfId="1362"/>
    <cellStyle name="常规 10 2 3 3 2 2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6 2 5 4" xfId="1369"/>
    <cellStyle name="常规 11 3" xfId="1370"/>
    <cellStyle name="常规 10 2 4 2 2 2" xfId="1371"/>
    <cellStyle name="常规 10 2 4 2 3" xfId="1372"/>
    <cellStyle name="常规 10 2 4 3" xfId="1373"/>
    <cellStyle name="好_2013年上级 5" xfId="1374"/>
    <cellStyle name="常规 10 2 4 3 2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注释 3 21" xfId="1381"/>
    <cellStyle name="注释 3 16" xfId="1382"/>
    <cellStyle name="常规 10 2 5 2 2" xfId="1383"/>
    <cellStyle name="注释 3 21 2" xfId="1384"/>
    <cellStyle name="注释 3 16 2" xfId="1385"/>
    <cellStyle name="常规 7 2 5 4" xfId="1386"/>
    <cellStyle name="常规 10 2 5 2 2 2" xfId="1387"/>
    <cellStyle name="注释 3 22" xfId="1388"/>
    <cellStyle name="注释 3 17" xfId="1389"/>
    <cellStyle name="常规 10 2 5 2 3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2 4 3 2 2" xfId="1396"/>
    <cellStyle name="常规 10 2 6" xfId="1397"/>
    <cellStyle name="常规 2 4 3 2 2 2" xfId="1398"/>
    <cellStyle name="常规 10 2 6 2" xfId="1399"/>
    <cellStyle name="常规 10 2 7 3" xfId="1400"/>
    <cellStyle name="常规 10 2 6 2 2" xfId="1401"/>
    <cellStyle name="常规 8 2 5 4" xfId="1402"/>
    <cellStyle name="常规 10 2 7 3 2" xfId="1403"/>
    <cellStyle name="常规 10 2 6 2 2 2" xfId="1404"/>
    <cellStyle name="常规 10 2 7 4" xfId="1405"/>
    <cellStyle name="常规 10 2 6 2 3" xfId="1406"/>
    <cellStyle name="常规 10 2 6 3" xfId="1407"/>
    <cellStyle name="常规 10 2 8 3" xfId="1408"/>
    <cellStyle name="常规 10 2 6 3 2" xfId="1409"/>
    <cellStyle name="常规 10 2 8 3 2" xfId="1410"/>
    <cellStyle name="常规 10 2 6 3 2 2" xfId="1411"/>
    <cellStyle name="常规 10 2 8 4" xfId="1412"/>
    <cellStyle name="常规 10 2 6 3 3" xfId="1413"/>
    <cellStyle name="常规 10 2 6 4" xfId="1414"/>
    <cellStyle name="常规 2 4 3 2 3" xfId="1415"/>
    <cellStyle name="常规 10 2 7" xfId="1416"/>
    <cellStyle name="常规 10 2 7 2" xfId="1417"/>
    <cellStyle name="常规 8 2 4 4" xfId="1418"/>
    <cellStyle name="常规 10 2 7 2 2" xfId="1419"/>
    <cellStyle name="常规 9 2 5 4" xfId="1420"/>
    <cellStyle name="常规 10 2 7 2 2 2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2 2 2 3 3" xfId="1433"/>
    <cellStyle name="常规 10 2 9 2 2" xfId="1434"/>
    <cellStyle name="常规 2 2 2 3 3 2" xfId="1435"/>
    <cellStyle name="常规 10 2 9 2 2 2" xfId="1436"/>
    <cellStyle name="常规 2 2 2 3 4" xfId="1437"/>
    <cellStyle name="常规 10 2 9 2 3" xfId="1438"/>
    <cellStyle name="常规 10 2 9 3" xfId="1439"/>
    <cellStyle name="常规 2 2 2 4 3" xfId="1440"/>
    <cellStyle name="常规 10 2 9 3 2" xfId="1441"/>
    <cellStyle name="常规 2 2 2 4 3 2" xfId="1442"/>
    <cellStyle name="常规 10 2 9 3 2 2" xfId="1443"/>
    <cellStyle name="常规 2 2 2 4 4" xfId="1444"/>
    <cellStyle name="常规 10 2 9 3 3" xfId="1445"/>
    <cellStyle name="好_2013年上级 2 3 2 2" xfId="1446"/>
    <cellStyle name="常规 10 2 9 4" xfId="1447"/>
    <cellStyle name="常规 6 2 4 4" xfId="1448"/>
    <cellStyle name="常规 10 3" xfId="1449"/>
    <cellStyle name="常规 10 3 2" xfId="1450"/>
    <cellStyle name="常规 10 3 3" xfId="1451"/>
    <cellStyle name="货币 2 3 2 2" xfId="1452"/>
    <cellStyle name="常规 2 2 2 14 2" xfId="1453"/>
    <cellStyle name="常规 10 4" xfId="1454"/>
    <cellStyle name="常规 10 4 2" xfId="1455"/>
    <cellStyle name="常规 10 4 3" xfId="1456"/>
    <cellStyle name="常规 10 5" xfId="1457"/>
    <cellStyle name="常规 11" xfId="1458"/>
    <cellStyle name="常规 6 2 5 3" xfId="1459"/>
    <cellStyle name="常规 11 2" xfId="1460"/>
    <cellStyle name="常规 6 2 5 3 2" xfId="1461"/>
    <cellStyle name="常规 11 2 2" xfId="1462"/>
    <cellStyle name="常规 6 2 5 3 2 2" xfId="1463"/>
    <cellStyle name="常规 11 2 2 2" xfId="1464"/>
    <cellStyle name="常规 11 2 2 2 2" xfId="1465"/>
    <cellStyle name="常规 11 2 2 3" xfId="1466"/>
    <cellStyle name="常规 11 2 3 2 2" xfId="1467"/>
    <cellStyle name="常规 11 2 3 3" xfId="1468"/>
    <cellStyle name="常规 8 2 9 2 3" xfId="1469"/>
    <cellStyle name="常规 4 9 2 21 2" xfId="1470"/>
    <cellStyle name="常规 4 9 2 16 2" xfId="1471"/>
    <cellStyle name="常规 11 3 3 2 2" xfId="1472"/>
    <cellStyle name="常规 4 9 2 22" xfId="1473"/>
    <cellStyle name="常规 4 9 2 17" xfId="1474"/>
    <cellStyle name="常规 11 3 3 3" xfId="1475"/>
    <cellStyle name="常规 2 2 2 20 2" xfId="1476"/>
    <cellStyle name="常规 2 2 2 15 2" xfId="1477"/>
    <cellStyle name="常规 11 4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好_2013专项转支 2 8 4" xfId="1490"/>
    <cellStyle name="常规 11 5 2 2" xfId="1491"/>
    <cellStyle name="常规 11 5 2 2 2" xfId="1492"/>
    <cellStyle name="常规 11 5 2 3" xfId="1493"/>
    <cellStyle name="常规 11 5 3" xfId="1494"/>
    <cellStyle name="好_2013专项转支 2 9 4" xfId="1495"/>
    <cellStyle name="常规 11 5 3 2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5 3 8 3 2 2" xfId="1505"/>
    <cellStyle name="常规 11 6 3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好 2" xfId="1513"/>
    <cellStyle name="常规 7 2 19" xfId="1514"/>
    <cellStyle name="常规 11 7 2 2 2" xfId="1515"/>
    <cellStyle name="常规 6 2 8 2" xfId="1516"/>
    <cellStyle name="常规 11 7 2 3" xfId="1517"/>
    <cellStyle name="常规 11 7 3" xfId="1518"/>
    <cellStyle name="常规 11 7 3 2" xfId="1519"/>
    <cellStyle name="常规 11 7 3 2 2" xfId="1520"/>
    <cellStyle name="常规 6 2 9 2" xfId="1521"/>
    <cellStyle name="常规 11 7 3 3" xfId="1522"/>
    <cellStyle name="常规 11 7 4" xfId="1523"/>
    <cellStyle name="常规 12" xfId="1524"/>
    <cellStyle name="常规 13" xfId="1525"/>
    <cellStyle name="常规 6 2 7 3" xfId="1526"/>
    <cellStyle name="常规 4 2 22" xfId="1527"/>
    <cellStyle name="常规 4 2 17" xfId="1528"/>
    <cellStyle name="常规 13 2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好_2013专项转支 5" xfId="1537"/>
    <cellStyle name="常规 13 2 10 3 2 2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7 2 3" xfId="1550"/>
    <cellStyle name="常规 13 2 13 2" xfId="1551"/>
    <cellStyle name="常规 6 2 10 2 2 2" xfId="1552"/>
    <cellStyle name="常规 5 4 5 3 2" xfId="1553"/>
    <cellStyle name="常规 13 2 14" xfId="1554"/>
    <cellStyle name="常规 7 3 3" xfId="1555"/>
    <cellStyle name="常规 5 4 5 3 2 2" xfId="1556"/>
    <cellStyle name="常规 5 3 10" xfId="1557"/>
    <cellStyle name="常规 13 2 14 2" xfId="1558"/>
    <cellStyle name="常规 5 4 5 3 3" xfId="1559"/>
    <cellStyle name="常规 13 2 20" xfId="1560"/>
    <cellStyle name="常规 13 2 15" xfId="1561"/>
    <cellStyle name="常规 7 4 3" xfId="1562"/>
    <cellStyle name="常规 4 2 3 2 3" xfId="1563"/>
    <cellStyle name="常规 13 2 20 2" xfId="1564"/>
    <cellStyle name="常规 13 2 15 2" xfId="1565"/>
    <cellStyle name="常规 4 2 10 2" xfId="1566"/>
    <cellStyle name="常规 13 2 21" xfId="1567"/>
    <cellStyle name="常规 13 2 16" xfId="1568"/>
    <cellStyle name="常规 4 2 10 3" xfId="1569"/>
    <cellStyle name="常规 13 2 22" xfId="1570"/>
    <cellStyle name="常规 13 2 17" xfId="1571"/>
    <cellStyle name="常规 4 2 10 3 2" xfId="1572"/>
    <cellStyle name="常规 13 2 17 2" xfId="1573"/>
    <cellStyle name="常规 4 2 10 4" xfId="1574"/>
    <cellStyle name="常规 13 2 18" xfId="1575"/>
    <cellStyle name="常规 13 2 19" xfId="1576"/>
    <cellStyle name="常规 5 4 10" xfId="1577"/>
    <cellStyle name="常规 13 2 19 2" xfId="1578"/>
    <cellStyle name="常规 6 2 7 3 2" xfId="1579"/>
    <cellStyle name="常规 4 2 17 2" xfId="1580"/>
    <cellStyle name="常规 13 2 2" xfId="1581"/>
    <cellStyle name="注释 3 2 3" xfId="1582"/>
    <cellStyle name="常规 6 2 7 3 2 2" xfId="1583"/>
    <cellStyle name="常规 13 2 2 2" xfId="1584"/>
    <cellStyle name="注释 3 2 3 2" xfId="1585"/>
    <cellStyle name="常规 13 2 2 2 2" xfId="1586"/>
    <cellStyle name="注释 3 2 3 2 2" xfId="1587"/>
    <cellStyle name="常规 13 2 2 2 2 2" xfId="1588"/>
    <cellStyle name="货币 2 2 9 2 2 2" xfId="1589"/>
    <cellStyle name="常规 13 2 2 3 2 2" xfId="1590"/>
    <cellStyle name="货币 2 2 9 2 3" xfId="1591"/>
    <cellStyle name="常规 13 2 2 3 3" xfId="1592"/>
    <cellStyle name="注释 3 3 3 2" xfId="1593"/>
    <cellStyle name="常规 13 2 3 2 2" xfId="1594"/>
    <cellStyle name="注释 3 3 3 2 2" xfId="1595"/>
    <cellStyle name="常规 13 2 3 2 2 2" xfId="1596"/>
    <cellStyle name="常规 13 2 3 3 2 2" xfId="1597"/>
    <cellStyle name="常规 13 2 3 3 3" xfId="1598"/>
    <cellStyle name="注释 3 4 3 2" xfId="1599"/>
    <cellStyle name="常规 13 2 4 2 2" xfId="1600"/>
    <cellStyle name="注释 3 4 3 2 2" xfId="1601"/>
    <cellStyle name="常规 13 2 4 2 2 2" xfId="1602"/>
    <cellStyle name="注释 3 4 3 3" xfId="1603"/>
    <cellStyle name="常规 13 2 4 2 3" xfId="1604"/>
    <cellStyle name="注释 3 4 4" xfId="1605"/>
    <cellStyle name="常规 13 2 4 3" xfId="1606"/>
    <cellStyle name="常规 13 2 4 3 2" xfId="1607"/>
    <cellStyle name="常规 13 2 4 3 2 2" xfId="1608"/>
    <cellStyle name="常规 13 2 4 3 3" xfId="1609"/>
    <cellStyle name="好_2013专项转支 2 3 2 2" xfId="1610"/>
    <cellStyle name="常规 13 2 4 4" xfId="1611"/>
    <cellStyle name="注释 3 5 4" xfId="1612"/>
    <cellStyle name="常规 13 2 5 3" xfId="1613"/>
    <cellStyle name="常规 13 2 5 3 2" xfId="1614"/>
    <cellStyle name="常规 13 2 5 3 2 2" xfId="1615"/>
    <cellStyle name="常规 13 2 5 3 3" xfId="1616"/>
    <cellStyle name="好_2013专项转支 2 3 3 2" xfId="1617"/>
    <cellStyle name="常规 13 2 5 4" xfId="1618"/>
    <cellStyle name="常规 2 4 6 2 2" xfId="1619"/>
    <cellStyle name="常规 13 2 6" xfId="1620"/>
    <cellStyle name="注释 3 6 3" xfId="1621"/>
    <cellStyle name="货币 2 2 11" xfId="1622"/>
    <cellStyle name="常规 2 4 6 2 2 2" xfId="1623"/>
    <cellStyle name="常规 13 2 6 2" xfId="1624"/>
    <cellStyle name="注释 3 6 3 2" xfId="1625"/>
    <cellStyle name="货币 2 2 11 2" xfId="1626"/>
    <cellStyle name="常规 13 2 6 2 2" xfId="1627"/>
    <cellStyle name="注释 3 6 3 2 2" xfId="1628"/>
    <cellStyle name="货币 2 2 11 2 2" xfId="1629"/>
    <cellStyle name="常规 13 2 6 2 2 2" xfId="1630"/>
    <cellStyle name="注释 3 6 3 3" xfId="1631"/>
    <cellStyle name="货币 2 2 11 3" xfId="1632"/>
    <cellStyle name="常规 13 2 6 2 3" xfId="1633"/>
    <cellStyle name="注释 3 6 4" xfId="1634"/>
    <cellStyle name="货币 2 2 12" xfId="1635"/>
    <cellStyle name="常规 13 2 6 3" xfId="1636"/>
    <cellStyle name="货币 2 2 12 2" xfId="1637"/>
    <cellStyle name="常规 13 2 6 3 2" xfId="1638"/>
    <cellStyle name="货币 2 2 12 2 2" xfId="1639"/>
    <cellStyle name="常规 4 3" xfId="1640"/>
    <cellStyle name="常规 13 2 6 3 2 2" xfId="1641"/>
    <cellStyle name="货币 2 2 12 3" xfId="1642"/>
    <cellStyle name="常规 13 2 6 3 3" xfId="1643"/>
    <cellStyle name="货币 2 2 13" xfId="1644"/>
    <cellStyle name="常规 13 2 6 4" xfId="1645"/>
    <cellStyle name="常规 2 4 6 2 3" xfId="1646"/>
    <cellStyle name="常规 13 2 7" xfId="1647"/>
    <cellStyle name="注释 3 7 3 2" xfId="1648"/>
    <cellStyle name="常规 13 2 7 2 2" xfId="1649"/>
    <cellStyle name="注释 3 7 3 3" xfId="1650"/>
    <cellStyle name="常规 13 2 7 2 3" xfId="1651"/>
    <cellStyle name="注释 3 7 4" xfId="1652"/>
    <cellStyle name="常规 2 2 2 2 2 2" xfId="1653"/>
    <cellStyle name="常规 13 2 7 3" xfId="1654"/>
    <cellStyle name="注释 2 2 4" xfId="1655"/>
    <cellStyle name="常规 2 2 2 2 2 2 2" xfId="1656"/>
    <cellStyle name="常规 13 2 7 3 2" xfId="1657"/>
    <cellStyle name="常规 7 2 8 2 2 2" xfId="1658"/>
    <cellStyle name="常规 13 2 7 3 3" xfId="1659"/>
    <cellStyle name="常规 2 2 2 2 2 3" xfId="1660"/>
    <cellStyle name="常规 13 2 7 4" xfId="1661"/>
    <cellStyle name="常规 13 2 8" xfId="1662"/>
    <cellStyle name="注释 3 8 3 2" xfId="1663"/>
    <cellStyle name="货币 2 2 8 2" xfId="1664"/>
    <cellStyle name="常规 13 2 8 2 2" xfId="1665"/>
    <cellStyle name="注释 3 8 3 3" xfId="1666"/>
    <cellStyle name="货币 2 2 8 3" xfId="1667"/>
    <cellStyle name="常规 13 2 8 2 3" xfId="1668"/>
    <cellStyle name="常规 13 2 9" xfId="1669"/>
    <cellStyle name="注释 3 9 3" xfId="1670"/>
    <cellStyle name="常规 4 9 2 9 2 3" xfId="1671"/>
    <cellStyle name="常规 13 2 9 2" xfId="1672"/>
    <cellStyle name="注释 3 9 3 2" xfId="1673"/>
    <cellStyle name="常规 5 2 2 3 3" xfId="1674"/>
    <cellStyle name="常规 16 4" xfId="1675"/>
    <cellStyle name="常规 13 2 9 2 2" xfId="1676"/>
    <cellStyle name="注释 3 9 3 2 2" xfId="1677"/>
    <cellStyle name="常规 5 2 2 3 3 2" xfId="1678"/>
    <cellStyle name="常规 16 4 2" xfId="1679"/>
    <cellStyle name="常规 13 2 9 2 2 2" xfId="1680"/>
    <cellStyle name="注释 3 9 3 3" xfId="1681"/>
    <cellStyle name="常规 5 2 2 3 4" xfId="1682"/>
    <cellStyle name="常规 16 5" xfId="1683"/>
    <cellStyle name="常规 13 2 9 2 3" xfId="1684"/>
    <cellStyle name="常规 5 2 2 4 3 2" xfId="1685"/>
    <cellStyle name="常规 17 4 2" xfId="1686"/>
    <cellStyle name="常规 13 2 9 3 2 2" xfId="1687"/>
    <cellStyle name="常规 5 2 2 4 4" xfId="1688"/>
    <cellStyle name="常规 17 5" xfId="1689"/>
    <cellStyle name="常规 13 2 9 3 3" xfId="1690"/>
    <cellStyle name="常规 6 2 7 4" xfId="1691"/>
    <cellStyle name="常规 4 2 18" xfId="1692"/>
    <cellStyle name="常规 13 3" xfId="1693"/>
    <cellStyle name="常规 5 2 2 4" xfId="1694"/>
    <cellStyle name="常规 4 2 18 2" xfId="1695"/>
    <cellStyle name="常规 13 3 2" xfId="1696"/>
    <cellStyle name="常规 5 2 2 4 2" xfId="1697"/>
    <cellStyle name="常规 17 3" xfId="1698"/>
    <cellStyle name="常规 13 3 2 2" xfId="1699"/>
    <cellStyle name="常规 4 2 19" xfId="1700"/>
    <cellStyle name="常规 2 2 2 17 2" xfId="1701"/>
    <cellStyle name="常规 13 4" xfId="1702"/>
    <cellStyle name="常规 4 2 19 2" xfId="1703"/>
    <cellStyle name="常规 13 4 2" xfId="1704"/>
    <cellStyle name="常规 13 4 2 2" xfId="1705"/>
    <cellStyle name="常规 24 2 2 3 2" xfId="1706"/>
    <cellStyle name="常规 13 4 3" xfId="1707"/>
    <cellStyle name="常规 14" xfId="1708"/>
    <cellStyle name="常规 6 2 8 3" xfId="1709"/>
    <cellStyle name="常规 14 2" xfId="1710"/>
    <cellStyle name="常规 6 2 8 4" xfId="1711"/>
    <cellStyle name="常规 14 3" xfId="1712"/>
    <cellStyle name="常规 20" xfId="1713"/>
    <cellStyle name="常规 15" xfId="1714"/>
    <cellStyle name="常规 6 2 9 3" xfId="1715"/>
    <cellStyle name="常规 20 2" xfId="1716"/>
    <cellStyle name="常规 15 2" xfId="1717"/>
    <cellStyle name="常规 6 2 9 3 2" xfId="1718"/>
    <cellStyle name="常规 20 2 2" xfId="1719"/>
    <cellStyle name="常规 15 2 2" xfId="1720"/>
    <cellStyle name="好_2013专项转支 2 7 3 3" xfId="1721"/>
    <cellStyle name="常规 6 2 9 3 2 2" xfId="1722"/>
    <cellStyle name="常规 15 2 2 2" xfId="1723"/>
    <cellStyle name="常规 15 2 2 2 2" xfId="1724"/>
    <cellStyle name="常规 2 2 2 4 3 2 2" xfId="1725"/>
    <cellStyle name="常规 15 2 2 3" xfId="1726"/>
    <cellStyle name="常规 15 2 3 2 2" xfId="1727"/>
    <cellStyle name="常规 24 2 11 2 2" xfId="1728"/>
    <cellStyle name="常规 15 2 3 3" xfId="1729"/>
    <cellStyle name="常规 6 2 9 4" xfId="1730"/>
    <cellStyle name="常规 5 2 2 2 2" xfId="1731"/>
    <cellStyle name="常规 20 3" xfId="1732"/>
    <cellStyle name="常规 15 3" xfId="1733"/>
    <cellStyle name="常规 5 4 2 4" xfId="1734"/>
    <cellStyle name="常规 5 2 2 2 2 2" xfId="1735"/>
    <cellStyle name="常规 20 3 2" xfId="1736"/>
    <cellStyle name="常规 15 3 2" xfId="1737"/>
    <cellStyle name="好_2013专项转支 2 8 3 3" xfId="1738"/>
    <cellStyle name="常规 5 2 2 2 2 2 2" xfId="1739"/>
    <cellStyle name="常规 15 3 2 2" xfId="1740"/>
    <cellStyle name="常规 15 3 2 2 2" xfId="1741"/>
    <cellStyle name="常规 15 3 2 3" xfId="1742"/>
    <cellStyle name="常规 15 3 3 2 2" xfId="1743"/>
    <cellStyle name="常规 24 2 12 2 2" xfId="1744"/>
    <cellStyle name="常规 15 3 3 3" xfId="1745"/>
    <cellStyle name="注释 3 9 2 2" xfId="1746"/>
    <cellStyle name="常规 5 2 2 2 3" xfId="1747"/>
    <cellStyle name="常规 4 9 2 9 2 2 2" xfId="1748"/>
    <cellStyle name="常规 20 4" xfId="1749"/>
    <cellStyle name="常规 2 2 2 19 2" xfId="1750"/>
    <cellStyle name="常规 15 4" xfId="1751"/>
    <cellStyle name="好_2013专项转支 2 9 3 3" xfId="1752"/>
    <cellStyle name="常规 5 2 2 2 3 2 2" xfId="1753"/>
    <cellStyle name="常规 2" xfId="1754"/>
    <cellStyle name="常规 15 4 2 2" xfId="1755"/>
    <cellStyle name="常规 2 2" xfId="1756"/>
    <cellStyle name="常规 15 4 2 2 2" xfId="1757"/>
    <cellStyle name="常规 3" xfId="1758"/>
    <cellStyle name="常规 15 4 2 3" xfId="1759"/>
    <cellStyle name="常规 5 2 2 2 3 3" xfId="1760"/>
    <cellStyle name="常规 24 2 4 3 2" xfId="1761"/>
    <cellStyle name="常规 15 4 3" xfId="1762"/>
    <cellStyle name="常规 24 2 4 3 2 2" xfId="1763"/>
    <cellStyle name="常规 15 4 3 2" xfId="1764"/>
    <cellStyle name="常规 15 4 3 2 2" xfId="1765"/>
    <cellStyle name="常规 9 2 10" xfId="1766"/>
    <cellStyle name="常规 15 4 3 3" xfId="1767"/>
    <cellStyle name="常规 24 2 4 3 3" xfId="1768"/>
    <cellStyle name="常规 15 4 4" xfId="1769"/>
    <cellStyle name="注释 3 9 2 3" xfId="1770"/>
    <cellStyle name="适中 2 2" xfId="1771"/>
    <cellStyle name="常规 5 2 2 2 4" xfId="1772"/>
    <cellStyle name="常规 15 5" xfId="1773"/>
    <cellStyle name="常规 5 4 4 4" xfId="1774"/>
    <cellStyle name="常规 15 5 2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6 2 10 2 3" xfId="1783"/>
    <cellStyle name="常规 5 4 5 4" xfId="1784"/>
    <cellStyle name="常规 15 6 2" xfId="1785"/>
    <cellStyle name="常规 15 6 2 2" xfId="1786"/>
    <cellStyle name="常规 8 3 3" xfId="1787"/>
    <cellStyle name="常规 15 6 2 2 2" xfId="1788"/>
    <cellStyle name="常规 15 6 2 3" xfId="1789"/>
    <cellStyle name="常规 15 6 3" xfId="1790"/>
    <cellStyle name="常规 15 6 3 2" xfId="1791"/>
    <cellStyle name="常规 9 3 3" xfId="1792"/>
    <cellStyle name="常规 15 6 3 2 2" xfId="1793"/>
    <cellStyle name="常规 15 6 3 3" xfId="1794"/>
    <cellStyle name="常规 15 6 4" xfId="1795"/>
    <cellStyle name="常规 15 7" xfId="1796"/>
    <cellStyle name="常规 15 8" xfId="1797"/>
    <cellStyle name="常规 21" xfId="1798"/>
    <cellStyle name="常规 16" xfId="1799"/>
    <cellStyle name="常规 21 2" xfId="1800"/>
    <cellStyle name="常规 16 2" xfId="1801"/>
    <cellStyle name="常规 5 2 2 3 2" xfId="1802"/>
    <cellStyle name="常规 16 3" xfId="1803"/>
    <cellStyle name="常规 5 2 2 3 2 2" xfId="1804"/>
    <cellStyle name="常规 16 3 2" xfId="1805"/>
    <cellStyle name="常规 5 2 2 3 2 2 2" xfId="1806"/>
    <cellStyle name="常规 16 3 2 2" xfId="1807"/>
    <cellStyle name="常规 16 3 2 2 2" xfId="1808"/>
    <cellStyle name="常规 16 3 2 3" xfId="1809"/>
    <cellStyle name="常规 16 3 3 2 2" xfId="1810"/>
    <cellStyle name="常规 16 3 3 3" xfId="1811"/>
    <cellStyle name="常规 5 2 2 3 3 2 2" xfId="1812"/>
    <cellStyle name="常规 16 4 2 2" xfId="1813"/>
    <cellStyle name="常规 24 2 10" xfId="1814"/>
    <cellStyle name="常规 16 4 2 2 2" xfId="1815"/>
    <cellStyle name="常规 16 4 2 3" xfId="1816"/>
    <cellStyle name="常规 5 2 2 3 3 3" xfId="1817"/>
    <cellStyle name="常规 24 2 5 3 2" xfId="1818"/>
    <cellStyle name="常规 16 4 3" xfId="1819"/>
    <cellStyle name="常规 24 2 5 3 2 2" xfId="1820"/>
    <cellStyle name="常规 16 4 3 2" xfId="1821"/>
    <cellStyle name="常规 16 4 3 2 2" xfId="1822"/>
    <cellStyle name="常规 16 4 3 3" xfId="1823"/>
    <cellStyle name="常规 24 2 5 3 3" xfId="1824"/>
    <cellStyle name="常规 16 4 4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5 3 12 2 2" xfId="1845"/>
    <cellStyle name="常规 16 8" xfId="1846"/>
    <cellStyle name="注释 4 2" xfId="1847"/>
    <cellStyle name="常规 22" xfId="1848"/>
    <cellStyle name="常规 17" xfId="1849"/>
    <cellStyle name="注释 4 2 2" xfId="1850"/>
    <cellStyle name="常规 17 2" xfId="1851"/>
    <cellStyle name="常规 17 2 2" xfId="1852"/>
    <cellStyle name="常规 17 2 2 2" xfId="1853"/>
    <cellStyle name="常规 4 9 4 3" xfId="1854"/>
    <cellStyle name="常规 17 2 2 2 2" xfId="1855"/>
    <cellStyle name="常规 2 2 2 6 3 2 2" xfId="1856"/>
    <cellStyle name="常规 17 2 2 3" xfId="1857"/>
    <cellStyle name="常规 17 2 3 2 2" xfId="1858"/>
    <cellStyle name="常规 17 2 3 3" xfId="1859"/>
    <cellStyle name="常规 5 2 2 4 2 2" xfId="1860"/>
    <cellStyle name="常规 17 3 2" xfId="1861"/>
    <cellStyle name="常规 5 2 2 4 2 2 2" xfId="1862"/>
    <cellStyle name="常规 17 3 2 2" xfId="1863"/>
    <cellStyle name="常规 17 3 2 2 2" xfId="1864"/>
    <cellStyle name="常规 6 2 20 2" xfId="1865"/>
    <cellStyle name="常规 6 2 15 2" xfId="1866"/>
    <cellStyle name="常规 17 3 2 3" xfId="1867"/>
    <cellStyle name="常规 17 3 3 2 2" xfId="1868"/>
    <cellStyle name="常规 6 2 21 2" xfId="1869"/>
    <cellStyle name="常规 6 2 16 2" xfId="1870"/>
    <cellStyle name="常规 17 3 3 3" xfId="1871"/>
    <cellStyle name="常规 5 2 2 4 3 2 2" xfId="1872"/>
    <cellStyle name="常规 17 4 2 2" xfId="1873"/>
    <cellStyle name="常规 17 4 2 2 2" xfId="1874"/>
    <cellStyle name="常规 17 4 2 3" xfId="1875"/>
    <cellStyle name="常规 5 2 2 4 3 3" xfId="1876"/>
    <cellStyle name="常规 24 2 6 3 2" xfId="1877"/>
    <cellStyle name="常规 17 4 3" xfId="1878"/>
    <cellStyle name="常规 24 2 6 3 2 2" xfId="1879"/>
    <cellStyle name="常规 17 4 3 2" xfId="1880"/>
    <cellStyle name="常规 17 4 3 2 2" xfId="1881"/>
    <cellStyle name="常规 17 4 3 3" xfId="1882"/>
    <cellStyle name="常规 24 2 6 3 3" xfId="1883"/>
    <cellStyle name="常规 17 4 4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注释 2 4 2 2 2" xfId="1894"/>
    <cellStyle name="常规 17 6" xfId="1895"/>
    <cellStyle name="常规 17 6 2" xfId="1896"/>
    <cellStyle name="常规 17 6 2 2" xfId="1897"/>
    <cellStyle name="常规 17 6 2 2 2" xfId="1898"/>
    <cellStyle name="常规 17 6 2 3" xfId="1899"/>
    <cellStyle name="常规 7 2 2 2" xfId="1900"/>
    <cellStyle name="常规 17 6 3" xfId="1901"/>
    <cellStyle name="常规 7 2 2 2 2" xfId="1902"/>
    <cellStyle name="常规 17 6 3 2" xfId="1903"/>
    <cellStyle name="常规 7 2 2 2 2 2" xfId="1904"/>
    <cellStyle name="常规 17 6 3 2 2" xfId="1905"/>
    <cellStyle name="常规 7 2 2 2 3" xfId="1906"/>
    <cellStyle name="常规 17 6 3 3" xfId="1907"/>
    <cellStyle name="常规 7 2 2 3" xfId="1908"/>
    <cellStyle name="常规 17 6 4" xfId="1909"/>
    <cellStyle name="常规 17 7" xfId="1910"/>
    <cellStyle name="常规 17 7 2" xfId="1911"/>
    <cellStyle name="常规 17 8" xfId="1912"/>
    <cellStyle name="常规 18 2 2 2 2" xfId="1913"/>
    <cellStyle name="常规 2 2 2 7 3 2 2" xfId="1914"/>
    <cellStyle name="常规 18 2 2 3" xfId="1915"/>
    <cellStyle name="常规 18 2 3 2 2" xfId="1916"/>
    <cellStyle name="常规 18 2 3 3" xfId="1917"/>
    <cellStyle name="常规 5 2 2 5 2 2" xfId="1918"/>
    <cellStyle name="常规 4 3 18 2" xfId="1919"/>
    <cellStyle name="常规 18 3 2" xfId="1920"/>
    <cellStyle name="常规 5 2 2 5 2 2 2" xfId="1921"/>
    <cellStyle name="常规 18 3 2 2" xfId="1922"/>
    <cellStyle name="常规 18 3 2 2 2" xfId="1923"/>
    <cellStyle name="常规 3 3 2 3 2" xfId="1924"/>
    <cellStyle name="常规 18 3 2 3" xfId="1925"/>
    <cellStyle name="常规 18 3 3 2 2" xfId="1926"/>
    <cellStyle name="常规 18 3 3 3" xfId="1927"/>
    <cellStyle name="常规 5 2 2 5 3" xfId="1928"/>
    <cellStyle name="常规 4 3 19" xfId="1929"/>
    <cellStyle name="常规 18 4" xfId="1930"/>
    <cellStyle name="常规 5 2 2 5 3 2" xfId="1931"/>
    <cellStyle name="常规 4 3 19 2" xfId="1932"/>
    <cellStyle name="常规 18 4 2" xfId="1933"/>
    <cellStyle name="常规 5 2 2 5 3 2 2" xfId="1934"/>
    <cellStyle name="常规 18 4 2 2" xfId="1935"/>
    <cellStyle name="常规 18 4 2 2 2" xfId="1936"/>
    <cellStyle name="常规 3 3 3 3 2" xfId="1937"/>
    <cellStyle name="常规 24 2 17 2" xfId="1938"/>
    <cellStyle name="常规 18 4 2 3" xfId="1939"/>
    <cellStyle name="常规 5 2 2 5 3 3" xfId="1940"/>
    <cellStyle name="常规 24 2 7 3 2" xfId="1941"/>
    <cellStyle name="常规 18 4 3" xfId="1942"/>
    <cellStyle name="常规 24 2 7 3 2 2" xfId="1943"/>
    <cellStyle name="常规 18 4 3 2" xfId="1944"/>
    <cellStyle name="常规 18 4 3 2 2" xfId="1945"/>
    <cellStyle name="常规 24 2 18 2" xfId="1946"/>
    <cellStyle name="常规 18 4 3 3" xfId="1947"/>
    <cellStyle name="常规 24 2 7 3 3" xfId="1948"/>
    <cellStyle name="常规 18 4 4" xfId="1949"/>
    <cellStyle name="常规 5 2 2 5 4" xfId="1950"/>
    <cellStyle name="常规 18 5" xfId="1951"/>
    <cellStyle name="常规 18 5 3" xfId="1952"/>
    <cellStyle name="常规 4 9 2 8" xfId="1953"/>
    <cellStyle name="常规 18 5 3 2" xfId="1954"/>
    <cellStyle name="常规 4 9 2 9" xfId="1955"/>
    <cellStyle name="常规 18 5 3 3" xfId="1956"/>
    <cellStyle name="常规 18 6" xfId="1957"/>
    <cellStyle name="常规 18 6 2" xfId="1958"/>
    <cellStyle name="常规 18 6 2 2" xfId="1959"/>
    <cellStyle name="常规 3 3 10 3 3" xfId="1960"/>
    <cellStyle name="常规 2 4 7 4" xfId="1961"/>
    <cellStyle name="常规 18 6 2 2 2" xfId="1962"/>
    <cellStyle name="常规 3 3 5 3 2" xfId="1963"/>
    <cellStyle name="常规 18 6 2 3" xfId="1964"/>
    <cellStyle name="常规 7 3 2 2" xfId="1965"/>
    <cellStyle name="常规 18 6 3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8 2 8 3 3" xfId="1974"/>
    <cellStyle name="常规 24 2" xfId="1975"/>
    <cellStyle name="常规 19 2" xfId="1976"/>
    <cellStyle name="好_2013专项转支 2 21" xfId="1977"/>
    <cellStyle name="好_2013专项转支 2 16" xfId="1978"/>
    <cellStyle name="常规 24 2 2" xfId="1979"/>
    <cellStyle name="常规 19 2 2" xfId="1980"/>
    <cellStyle name="好_2013专项转支 2 22" xfId="1981"/>
    <cellStyle name="好_2013专项转支 2 17" xfId="1982"/>
    <cellStyle name="常规 24 2 3" xfId="1983"/>
    <cellStyle name="常规 19 2 3" xfId="1984"/>
    <cellStyle name="好_2013专项转支 2 18" xfId="1985"/>
    <cellStyle name="常规 24 2 4" xfId="1986"/>
    <cellStyle name="常规 19 2 4" xfId="1987"/>
    <cellStyle name="常规 5 2 2 6 2 2" xfId="1988"/>
    <cellStyle name="常规 24 3 2" xfId="1989"/>
    <cellStyle name="常规 19 3 2" xfId="1990"/>
    <cellStyle name="常规 5 2 2 6 2 3" xfId="1991"/>
    <cellStyle name="常规 24 3 3" xfId="1992"/>
    <cellStyle name="常规 24 2 8 2 2" xfId="1993"/>
    <cellStyle name="常规 19 3 3" xfId="1994"/>
    <cellStyle name="常规 24 2 8 2 3" xfId="1995"/>
    <cellStyle name="常规 19 3 4" xfId="1996"/>
    <cellStyle name="常规 5 2 2 6 3" xfId="1997"/>
    <cellStyle name="常规 24 4" xfId="1998"/>
    <cellStyle name="常规 19 4" xfId="1999"/>
    <cellStyle name="常规 5 2 2 6 3 2" xfId="2000"/>
    <cellStyle name="常规 24 4 2" xfId="2001"/>
    <cellStyle name="常规 19 4 2" xfId="2002"/>
    <cellStyle name="常规 5 2 2 6 3 2 2" xfId="2003"/>
    <cellStyle name="常规 24 4 2 2" xfId="2004"/>
    <cellStyle name="常规 24 2 6" xfId="2005"/>
    <cellStyle name="常规 19 4 2 2" xfId="2006"/>
    <cellStyle name="常规 5 2 2 6 3 3" xfId="2007"/>
    <cellStyle name="常规 24 4 3" xfId="2008"/>
    <cellStyle name="常规 24 2 8 3 2" xfId="2009"/>
    <cellStyle name="常规 19 4 3" xfId="2010"/>
    <cellStyle name="常规 24 2 8 3 2 2" xfId="2011"/>
    <cellStyle name="常规 19 4 3 2" xfId="2012"/>
    <cellStyle name="常规 19 4 3 3" xfId="2013"/>
    <cellStyle name="常规 24 2 8 3 3" xfId="2014"/>
    <cellStyle name="常规 19 4 4" xfId="2015"/>
    <cellStyle name="好_2013专项转支 2 4 2 2" xfId="2016"/>
    <cellStyle name="常规 5 2 2 6 4" xfId="2017"/>
    <cellStyle name="常规 24 5" xfId="2018"/>
    <cellStyle name="常规 19 5" xfId="2019"/>
    <cellStyle name="好_2013专项转支 2 4 2 2 2" xfId="2020"/>
    <cellStyle name="常规 19 5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好_2013专项转支 2 4 2 3" xfId="2028"/>
    <cellStyle name="常规 19 6" xfId="2029"/>
    <cellStyle name="常规 19 6 2" xfId="2030"/>
    <cellStyle name="常规 4 9 3" xfId="2031"/>
    <cellStyle name="常规 4 2 7 3" xfId="2032"/>
    <cellStyle name="常规 19 6 2 2" xfId="2033"/>
    <cellStyle name="常规 4 9 3 2" xfId="2034"/>
    <cellStyle name="常规 4 2 7 3 2" xfId="2035"/>
    <cellStyle name="常规 19 6 2 2 2" xfId="2036"/>
    <cellStyle name="常规 4 9 4" xfId="2037"/>
    <cellStyle name="常规 4 2 7 4" xfId="2038"/>
    <cellStyle name="常规 19 6 2 3" xfId="2039"/>
    <cellStyle name="常规 7 4 2 2" xfId="2040"/>
    <cellStyle name="常规 4 2 3 2 2 2" xfId="2041"/>
    <cellStyle name="常规 19 6 3" xfId="2042"/>
    <cellStyle name="常规 4 2 8 3" xfId="2043"/>
    <cellStyle name="常规 19 6 3 2" xfId="2044"/>
    <cellStyle name="常规 4 2 8 3 2" xfId="2045"/>
    <cellStyle name="常规 19 6 3 2 2" xfId="2046"/>
    <cellStyle name="常规 4 2 8 4" xfId="2047"/>
    <cellStyle name="常规 19 6 3 3" xfId="2048"/>
    <cellStyle name="注释 2" xfId="2049"/>
    <cellStyle name="常规 19 6 4" xfId="2050"/>
    <cellStyle name="常规 19 7" xfId="2051"/>
    <cellStyle name="常规 19 7 2" xfId="2052"/>
    <cellStyle name="常规 19 8" xfId="2053"/>
    <cellStyle name="货币 2 2 10 2 3" xfId="2054"/>
    <cellStyle name="常规 2 2 2" xfId="2055"/>
    <cellStyle name="常规 2 2 2 10 2 2" xfId="2056"/>
    <cellStyle name="常规 2 2 2 10 2 2 2" xfId="2057"/>
    <cellStyle name="常规 5 4 12 2 2" xfId="2058"/>
    <cellStyle name="常规 2 2 2 10 2 3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货币 2 3 2" xfId="2066"/>
    <cellStyle name="常规 2 2 2 14" xfId="2067"/>
    <cellStyle name="货币 2 3 3" xfId="2068"/>
    <cellStyle name="常规 2 2 2 20" xfId="2069"/>
    <cellStyle name="常规 2 2 2 15" xfId="2070"/>
    <cellStyle name="常规 2 2 2 21" xfId="2071"/>
    <cellStyle name="常规 2 2 2 16" xfId="2072"/>
    <cellStyle name="常规 2 2 2 21 2" xfId="2073"/>
    <cellStyle name="常规 2 2 2 16 2" xfId="2074"/>
    <cellStyle name="常规 2 2 2 22" xfId="2075"/>
    <cellStyle name="常规 2 2 2 17" xfId="2076"/>
    <cellStyle name="常规 2 2 2 18" xfId="2077"/>
    <cellStyle name="常规 2 2 2 18 2" xfId="2078"/>
    <cellStyle name="注释 3 9 2" xfId="2079"/>
    <cellStyle name="常规 4 9 2 9 2 2" xfId="2080"/>
    <cellStyle name="常规 2 2 2 19" xfId="2081"/>
    <cellStyle name="常规 2 2 2 2" xfId="2082"/>
    <cellStyle name="常规 2 2 2 2 2" xfId="2083"/>
    <cellStyle name="好_2013年上级 2 5 3 2 2" xfId="2084"/>
    <cellStyle name="常规 2 2 2 3" xfId="2085"/>
    <cellStyle name="常规 2 2 2 3 2" xfId="2086"/>
    <cellStyle name="常规 5 2 2 9 3" xfId="2087"/>
    <cellStyle name="常规 2 2 2 3 2 2" xfId="2088"/>
    <cellStyle name="常规 5 2 2 9 3 2" xfId="2089"/>
    <cellStyle name="常规 2 4 14" xfId="2090"/>
    <cellStyle name="常规 2 2 2 3 2 2 2" xfId="2091"/>
    <cellStyle name="常规 5 2 2 9 4" xfId="2092"/>
    <cellStyle name="常规 2 2 2 3 2 3" xfId="2093"/>
    <cellStyle name="常规 2 2 2 3 3 2 2" xfId="2094"/>
    <cellStyle name="常规 2 2 2 3 3 3" xfId="2095"/>
    <cellStyle name="强调文字颜色 1 2" xfId="2096"/>
    <cellStyle name="常规 2 2 2 4 2" xfId="2097"/>
    <cellStyle name="强调文字颜色 1 2 2" xfId="2098"/>
    <cellStyle name="常规 2 2 2 4 2 2" xfId="2099"/>
    <cellStyle name="常规 2 2 2 4 2 2 2" xfId="2100"/>
    <cellStyle name="常规 24 2 10 2" xfId="2101"/>
    <cellStyle name="常规 2 2 2 4 2 3" xfId="2102"/>
    <cellStyle name="常规 24 2 11 2" xfId="2103"/>
    <cellStyle name="常规 2 2 2 4 3 3" xfId="2104"/>
    <cellStyle name="强调文字颜色 2 2" xfId="2105"/>
    <cellStyle name="常规 2 2 2 5 2" xfId="2106"/>
    <cellStyle name="强调文字颜色 2 2 2" xfId="2107"/>
    <cellStyle name="常规 4 9 2 4 4" xfId="2108"/>
    <cellStyle name="常规 2 2 2 5 2 2" xfId="2109"/>
    <cellStyle name="常规 2 2 2 5 2 2 2" xfId="2110"/>
    <cellStyle name="常规 2 2 2 5 2 3" xfId="2111"/>
    <cellStyle name="好_2013年上级 2 3 2 2 2" xfId="2112"/>
    <cellStyle name="常规 2 2 2 5 3" xfId="2113"/>
    <cellStyle name="常规 2 2 2 5 3 3" xfId="2114"/>
    <cellStyle name="好_2013年上级 2 6 2 2" xfId="2115"/>
    <cellStyle name="常规 2 2 2 5 4" xfId="2116"/>
    <cellStyle name="强调文字颜色 3 2" xfId="2117"/>
    <cellStyle name="常规 2 2 2 6 2" xfId="2118"/>
    <cellStyle name="强调文字颜色 3 2 2" xfId="2119"/>
    <cellStyle name="常规 2 2 2 6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好_2013年上级 2 6 3 2" xfId="2126"/>
    <cellStyle name="常规 2 2 2 6 4" xfId="2127"/>
    <cellStyle name="强调文字颜色 4 2" xfId="2128"/>
    <cellStyle name="常规 5 4 11 2 2" xfId="2129"/>
    <cellStyle name="常规 2 2 2 7 2" xfId="2130"/>
    <cellStyle name="强调文字颜色 4 2 2" xfId="2131"/>
    <cellStyle name="常规 2 2 2 7 2 2" xfId="2132"/>
    <cellStyle name="常规 5 3 21" xfId="2133"/>
    <cellStyle name="常规 5 3 16" xfId="2134"/>
    <cellStyle name="常规 2 3 9 2 3" xfId="2135"/>
    <cellStyle name="常规 2 2 2 7 2 2 2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强调文字颜色 5 2" xfId="2142"/>
    <cellStyle name="常规 2 2 2 8 2" xfId="2143"/>
    <cellStyle name="强调文字颜色 5 2 2" xfId="2144"/>
    <cellStyle name="常规 2 2 2 8 2 2" xfId="2145"/>
    <cellStyle name="常规 2 2 2 8 2 3" xfId="2146"/>
    <cellStyle name="常规 5 4 4 2 2" xfId="2147"/>
    <cellStyle name="常规 2 2 2 8 3" xfId="2148"/>
    <cellStyle name="常规 5 4 4 2 2 2" xfId="2149"/>
    <cellStyle name="常规 5 4 19" xfId="2150"/>
    <cellStyle name="常规 2 2 2 8 3 2" xfId="2151"/>
    <cellStyle name="常规 2 2 2 8 3 3" xfId="2152"/>
    <cellStyle name="强调文字颜色 6 2" xfId="2153"/>
    <cellStyle name="常规 2 2 2 9 2" xfId="2154"/>
    <cellStyle name="强调文字颜色 6 2 2" xfId="2155"/>
    <cellStyle name="常规 2 2 2 9 2 2" xfId="2156"/>
    <cellStyle name="常规 2 2 2 9 2 2 2" xfId="2157"/>
    <cellStyle name="常规 2 2 2 9 2 3" xfId="2158"/>
    <cellStyle name="常规 5 4 4 3 2" xfId="2159"/>
    <cellStyle name="常规 2 2 2 9 3" xfId="2160"/>
    <cellStyle name="常规 5 4 4 3 2 2" xfId="2161"/>
    <cellStyle name="常规 2 2 2 9 3 2" xfId="2162"/>
    <cellStyle name="常规 2 2 2 9 3 2 2" xfId="2163"/>
    <cellStyle name="常规 4 2 9 2 2 2" xfId="2164"/>
    <cellStyle name="常规 2 2 2 9 3 3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3 10 4" xfId="2171"/>
    <cellStyle name="常规 2 2 4 2" xfId="2172"/>
    <cellStyle name="常规 2 2 4 2 2" xfId="2173"/>
    <cellStyle name="常规 2 2 4 3" xfId="2174"/>
    <cellStyle name="常规 2 2 5" xfId="2175"/>
    <cellStyle name="常规 4 2 8 3 2 2" xfId="2176"/>
    <cellStyle name="常规 2 3" xfId="2177"/>
    <cellStyle name="常规 5 4 9 4" xfId="2178"/>
    <cellStyle name="常规 2 3 10" xfId="2179"/>
    <cellStyle name="常规 2 3 10 2" xfId="2180"/>
    <cellStyle name="常规 2 3 10 2 2" xfId="2181"/>
    <cellStyle name="常规 2 3 10 2 2 2" xfId="2182"/>
    <cellStyle name="常规 9 2 2 2 2 2" xfId="2183"/>
    <cellStyle name="常规 2 3 10 2 3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4 13 2" xfId="2193"/>
    <cellStyle name="常规 2 3 12" xfId="2194"/>
    <cellStyle name="常规 2 3 12 2" xfId="2195"/>
    <cellStyle name="常规 2 3 12 2 2" xfId="2196"/>
    <cellStyle name="常规 2 3 12 3" xfId="2197"/>
    <cellStyle name="常规 2 3 13" xfId="2198"/>
    <cellStyle name="注释 2 6 2 3" xfId="2199"/>
    <cellStyle name="常规 2 3 13 2" xfId="2200"/>
    <cellStyle name="常规 2 3 14" xfId="2201"/>
    <cellStyle name="注释 2 6 3 3" xfId="2202"/>
    <cellStyle name="常规 2 3 14 2" xfId="2203"/>
    <cellStyle name="常规 9 2 20 2" xfId="2204"/>
    <cellStyle name="常规 9 2 15 2" xfId="2205"/>
    <cellStyle name="常规 2 3 20" xfId="2206"/>
    <cellStyle name="常规 2 3 15" xfId="2207"/>
    <cellStyle name="常规 2 3 20 2" xfId="2208"/>
    <cellStyle name="常规 2 3 15 2" xfId="2209"/>
    <cellStyle name="常规 2 3 21 2" xfId="2210"/>
    <cellStyle name="常规 2 3 16 2" xfId="2211"/>
    <cellStyle name="常规 5 6 2" xfId="2212"/>
    <cellStyle name="常规 4 3 4 2" xfId="2213"/>
    <cellStyle name="常规 2 3 22" xfId="2214"/>
    <cellStyle name="常规 2 3 17" xfId="2215"/>
    <cellStyle name="常规_09年决算参阅资料(常委会定)" xfId="2216"/>
    <cellStyle name="常规 5 6 2 2" xfId="2217"/>
    <cellStyle name="常规 4 3 4 2 2" xfId="2218"/>
    <cellStyle name="常规 2 3 17 2" xfId="2219"/>
    <cellStyle name="常规 5 6 3" xfId="2220"/>
    <cellStyle name="常规 4 3 4 3" xfId="2221"/>
    <cellStyle name="常规 2 3 18" xfId="2222"/>
    <cellStyle name="货币 2 2 6 3 2" xfId="2223"/>
    <cellStyle name="常规 4 3 4 4" xfId="2224"/>
    <cellStyle name="常规 2 3 19" xfId="2225"/>
    <cellStyle name="货币 2 2 6 3 2 2" xfId="2226"/>
    <cellStyle name="常规 2 3 19 2" xfId="2227"/>
    <cellStyle name="货币 2 2 10 3 3" xfId="2228"/>
    <cellStyle name="常规 2 3 2" xfId="2229"/>
    <cellStyle name="常规 2 3 2 2" xfId="2230"/>
    <cellStyle name="常规 2 3 2 2 2" xfId="2231"/>
    <cellStyle name="常规 2 3 2 2 2 2" xfId="2232"/>
    <cellStyle name="常规 8 2 6 2 2" xfId="2233"/>
    <cellStyle name="常规 2 3 2 2 3" xfId="2234"/>
    <cellStyle name="常规 2 3 2 3" xfId="2235"/>
    <cellStyle name="常规 2 3 2 3 2" xfId="2236"/>
    <cellStyle name="常规 2 3 2 3 2 2" xfId="2237"/>
    <cellStyle name="常规 8 2 6 3 2" xfId="2238"/>
    <cellStyle name="常规 2 3 2 3 3" xfId="2239"/>
    <cellStyle name="常规 2 3 2 4" xfId="2240"/>
    <cellStyle name="常规 4 3 10" xfId="2241"/>
    <cellStyle name="常规 2 3 3" xfId="2242"/>
    <cellStyle name="常规 4 3 10 2" xfId="2243"/>
    <cellStyle name="常规 2 3 3 2" xfId="2244"/>
    <cellStyle name="常规 4 3 10 2 2" xfId="2245"/>
    <cellStyle name="常规 2 3 3 2 2" xfId="2246"/>
    <cellStyle name="常规 4 3 10 2 2 2" xfId="2247"/>
    <cellStyle name="常规 2 3 3 2 2 2" xfId="2248"/>
    <cellStyle name="常规 8 2 7 2 2" xfId="2249"/>
    <cellStyle name="常规 4 3 10 2 3" xfId="2250"/>
    <cellStyle name="常规 2 3 3 2 3" xfId="2251"/>
    <cellStyle name="常规 4 3 10 3" xfId="2252"/>
    <cellStyle name="常规 2 3 3 3" xfId="2253"/>
    <cellStyle name="常规 4 3 10 3 2" xfId="2254"/>
    <cellStyle name="常规 2 3 3 3 2" xfId="2255"/>
    <cellStyle name="好_2013年上级 2 7 3" xfId="2256"/>
    <cellStyle name="常规 4 3 10 3 2 2" xfId="2257"/>
    <cellStyle name="常规 2 3 3 3 2 2" xfId="2258"/>
    <cellStyle name="常规 8 2 7 3 2" xfId="2259"/>
    <cellStyle name="常规 4 3 10 3 3" xfId="2260"/>
    <cellStyle name="常规 2 3 3 3 3" xfId="2261"/>
    <cellStyle name="常规 4 3 10 4" xfId="2262"/>
    <cellStyle name="常规 2 3 3 4" xfId="2263"/>
    <cellStyle name="常规 4 3 11" xfId="2264"/>
    <cellStyle name="常规 2 3 4" xfId="2265"/>
    <cellStyle name="常规 4 3 11 2" xfId="2266"/>
    <cellStyle name="常规 2 3 4 2" xfId="2267"/>
    <cellStyle name="常规 4 3 20" xfId="2268"/>
    <cellStyle name="常规 4 3 15" xfId="2269"/>
    <cellStyle name="常规 4 3 11 2 2" xfId="2270"/>
    <cellStyle name="常规 2 3 8" xfId="2271"/>
    <cellStyle name="常规 2 3 4 2 2" xfId="2272"/>
    <cellStyle name="常规 4 3 20 2" xfId="2273"/>
    <cellStyle name="常规 4 3 15 2" xfId="2274"/>
    <cellStyle name="常规 2 3 8 2" xfId="2275"/>
    <cellStyle name="常规 2 3 4 2 2 2" xfId="2276"/>
    <cellStyle name="常规 8 2 8 2 2" xfId="2277"/>
    <cellStyle name="常规 4 3 21" xfId="2278"/>
    <cellStyle name="常规 4 3 16" xfId="2279"/>
    <cellStyle name="常规 2 3 9" xfId="2280"/>
    <cellStyle name="常规 2 3 4 2 3" xfId="2281"/>
    <cellStyle name="常规 4 3 11 3" xfId="2282"/>
    <cellStyle name="常规 2 3 4 3" xfId="2283"/>
    <cellStyle name="常规 2 4 8" xfId="2284"/>
    <cellStyle name="常规 2 3 4 3 2" xfId="2285"/>
    <cellStyle name="常规 8 2 19" xfId="2286"/>
    <cellStyle name="常规 2 4 8 2" xfId="2287"/>
    <cellStyle name="常规 2 3 4 3 2 2" xfId="2288"/>
    <cellStyle name="常规 8 2 8 3 2" xfId="2289"/>
    <cellStyle name="常规 2 4 9" xfId="2290"/>
    <cellStyle name="常规 2 3 4 3 3" xfId="2291"/>
    <cellStyle name="常规 2 3 4 4" xfId="2292"/>
    <cellStyle name="常规 3 3 8 2" xfId="2293"/>
    <cellStyle name="常规 2 3 5 2 2 2" xfId="2294"/>
    <cellStyle name="常规 8 2 9 2 2" xfId="2295"/>
    <cellStyle name="常规 3 3 9" xfId="2296"/>
    <cellStyle name="常规 2 3 5 2 3" xfId="2297"/>
    <cellStyle name="常规 2 3 5 3 2 2" xfId="2298"/>
    <cellStyle name="常规 8 2 9 3 2" xfId="2299"/>
    <cellStyle name="常规 2 3 5 3 3" xfId="2300"/>
    <cellStyle name="常规 4 3 13 2" xfId="2301"/>
    <cellStyle name="常规 2 3 6 2" xfId="2302"/>
    <cellStyle name="常规 4 3 8" xfId="2303"/>
    <cellStyle name="常规 2 3 6 2 2" xfId="2304"/>
    <cellStyle name="常规 4 3 8 2" xfId="2305"/>
    <cellStyle name="常规 2 3 6 2 2 2" xfId="2306"/>
    <cellStyle name="常规 4 3 9" xfId="2307"/>
    <cellStyle name="常规 2 3 6 2 3" xfId="2308"/>
    <cellStyle name="常规 2 3 6 3" xfId="2309"/>
    <cellStyle name="好_2013专项转支 2 5" xfId="2310"/>
    <cellStyle name="常规 2 3 6 3 2" xfId="2311"/>
    <cellStyle name="好_2013专项转支 2 5 2" xfId="2312"/>
    <cellStyle name="常规 2 3 6 3 2 2" xfId="2313"/>
    <cellStyle name="好_2013专项转支 2 8 2 2 2" xfId="2314"/>
    <cellStyle name="好_2013专项转支 2 6" xfId="2315"/>
    <cellStyle name="常规 2 3 6 3 3" xfId="2316"/>
    <cellStyle name="常规 2 3 6 4" xfId="2317"/>
    <cellStyle name="常规 4 3 14" xfId="2318"/>
    <cellStyle name="常规 2 3 7" xfId="2319"/>
    <cellStyle name="常规 4 3 14 2" xfId="2320"/>
    <cellStyle name="常规 2 3 7 2" xfId="2321"/>
    <cellStyle name="常规 5 3 8" xfId="2322"/>
    <cellStyle name="常规 2 3 7 2 2" xfId="2323"/>
    <cellStyle name="常规 5 3 8 2" xfId="2324"/>
    <cellStyle name="常规 2 3 7 2 2 2" xfId="2325"/>
    <cellStyle name="常规 5 3 9" xfId="2326"/>
    <cellStyle name="常规 2 3 7 2 3" xfId="2327"/>
    <cellStyle name="常规 2 3 7 3" xfId="2328"/>
    <cellStyle name="常规 5 4 8" xfId="2329"/>
    <cellStyle name="常规 2 3 7 3 2" xfId="2330"/>
    <cellStyle name="好_2013专项转支 2 8 3 2 2" xfId="2331"/>
    <cellStyle name="常规 5 4 9" xfId="2332"/>
    <cellStyle name="常规 2 3 7 3 3" xfId="2333"/>
    <cellStyle name="常规 2 3 7 4" xfId="2334"/>
    <cellStyle name="常规 2 3 8 2 2" xfId="2335"/>
    <cellStyle name="常规 2 3 8 2 3" xfId="2336"/>
    <cellStyle name="常规 7 2 3 2 2" xfId="2337"/>
    <cellStyle name="常规 2 3 8 3" xfId="2338"/>
    <cellStyle name="常规 7 2 3 2 2 2" xfId="2339"/>
    <cellStyle name="常规 2 3 8 3 2" xfId="2340"/>
    <cellStyle name="常规 2 3 8 3 3" xfId="2341"/>
    <cellStyle name="常规 7 2 3 2 3" xfId="2342"/>
    <cellStyle name="常规 3 3 5 2 2 2" xfId="2343"/>
    <cellStyle name="常规 2 3 8 4" xfId="2344"/>
    <cellStyle name="常规 8 2 8 2 2 2" xfId="2345"/>
    <cellStyle name="常规 4 3 21 2" xfId="2346"/>
    <cellStyle name="常规 4 3 16 2" xfId="2347"/>
    <cellStyle name="常规 2 3 9 2" xfId="2348"/>
    <cellStyle name="常规 5 3 20" xfId="2349"/>
    <cellStyle name="常规 5 3 15" xfId="2350"/>
    <cellStyle name="常规 2 3 9 2 2" xfId="2351"/>
    <cellStyle name="好_2013年上级 2 21" xfId="2352"/>
    <cellStyle name="好_2013年上级 2 16" xfId="2353"/>
    <cellStyle name="常规 5 3 20 2" xfId="2354"/>
    <cellStyle name="常规 5 3 15 2" xfId="2355"/>
    <cellStyle name="常规 2 3 9 2 2 2" xfId="2356"/>
    <cellStyle name="常规 7 2 3 3 2" xfId="2357"/>
    <cellStyle name="常规 2 3 9 3" xfId="2358"/>
    <cellStyle name="常规 2 3 9 3 2 2" xfId="2359"/>
    <cellStyle name="常规 2 3 9 3 3" xfId="2360"/>
    <cellStyle name="常规 9 2 9 2 2 2" xfId="2361"/>
    <cellStyle name="常规 7 2 3 3 3" xfId="2362"/>
    <cellStyle name="常规 2 3 9 4" xfId="2363"/>
    <cellStyle name="常规 7 2 10 2 2" xfId="2364"/>
    <cellStyle name="常规 2 4" xfId="2365"/>
    <cellStyle name="注释 2 12 2 2" xfId="2366"/>
    <cellStyle name="常规 2 4 10" xfId="2367"/>
    <cellStyle name="常规 2 4 10 2" xfId="2368"/>
    <cellStyle name="常规 2 4 10 2 2" xfId="2369"/>
    <cellStyle name="好_2013专项转支 2 20" xfId="2370"/>
    <cellStyle name="好_2013专项转支 2 15" xfId="2371"/>
    <cellStyle name="常规 2 4 10 2 2 2" xfId="2372"/>
    <cellStyle name="常规 9 2 7 2 2 2" xfId="2373"/>
    <cellStyle name="常规 2 4 10 2 3" xfId="2374"/>
    <cellStyle name="常规 2 4 10 3" xfId="2375"/>
    <cellStyle name="注释 2 3 2 3" xfId="2376"/>
    <cellStyle name="常规 2 4 10 3 2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4 3 9 3 2" xfId="2385"/>
    <cellStyle name="常规 2 4 18 2" xfId="2386"/>
    <cellStyle name="常规 2 4 12" xfId="2387"/>
    <cellStyle name="常规 2 4 12 3" xfId="2388"/>
    <cellStyle name="常规 6 2 8 2 2 2" xfId="2389"/>
    <cellStyle name="常规 4 3 9 3 3" xfId="2390"/>
    <cellStyle name="常规 2 4 13" xfId="2391"/>
    <cellStyle name="常规 5 2 2 9 3 2 2" xfId="2392"/>
    <cellStyle name="常规 2 4 14 2" xfId="2393"/>
    <cellStyle name="常规 7 2 9 2 2 2" xfId="2394"/>
    <cellStyle name="常规 5 2 2 9 3 3" xfId="2395"/>
    <cellStyle name="常规 2 4 20" xfId="2396"/>
    <cellStyle name="常规 2 4 15" xfId="2397"/>
    <cellStyle name="常规 2 4 20 2" xfId="2398"/>
    <cellStyle name="常规 2 4 15 2" xfId="2399"/>
    <cellStyle name="常规 2 4 21" xfId="2400"/>
    <cellStyle name="常规 2 4 16" xfId="2401"/>
    <cellStyle name="常规 4 3 9 2" xfId="2402"/>
    <cellStyle name="常规 2 4 22" xfId="2403"/>
    <cellStyle name="常规 2 4 17" xfId="2404"/>
    <cellStyle name="常规 4 3 9 2 2" xfId="2405"/>
    <cellStyle name="常规 2 4 17 2" xfId="2406"/>
    <cellStyle name="常规 4 3 9 3" xfId="2407"/>
    <cellStyle name="常规 2 4 18" xfId="2408"/>
    <cellStyle name="常规 4 3 9 4" xfId="2409"/>
    <cellStyle name="常规 2 4 19" xfId="2410"/>
    <cellStyle name="常规 2 4 19 2" xfId="2411"/>
    <cellStyle name="常规 7 2 10 2 2 2" xfId="2412"/>
    <cellStyle name="常规 2 4 2" xfId="2413"/>
    <cellStyle name="注释 2 12 3" xfId="2414"/>
    <cellStyle name="常规 2 4 2 2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7 2 3 3" xfId="2421"/>
    <cellStyle name="常规 2 4 2 3 2 2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注释 3 6 2 2 2" xfId="2430"/>
    <cellStyle name="货币 2 2 10 2 2" xfId="2431"/>
    <cellStyle name="常规 2 4 3 4" xfId="2432"/>
    <cellStyle name="常规 2 4 4" xfId="2433"/>
    <cellStyle name="常规 2 4 4 2" xfId="2434"/>
    <cellStyle name="常规 2 4 4 2 2" xfId="2435"/>
    <cellStyle name="常规 3 3 20" xfId="2436"/>
    <cellStyle name="常规 3 3 15" xfId="2437"/>
    <cellStyle name="常规 2 4 4 2 2 2" xfId="2438"/>
    <cellStyle name="常规 2 4 4 2 3" xfId="2439"/>
    <cellStyle name="常规 2 4 4 3" xfId="2440"/>
    <cellStyle name="货币 2 2 10 3 2" xfId="2441"/>
    <cellStyle name="常规 2 4 4 4" xfId="2442"/>
    <cellStyle name="常规 2 4 5 2 2" xfId="2443"/>
    <cellStyle name="好_2013年上级 2 7 2 3" xfId="2444"/>
    <cellStyle name="常规 2 4 5 2 2 2" xfId="2445"/>
    <cellStyle name="常规 5 3 19 2" xfId="2446"/>
    <cellStyle name="常规 2 4 5 2 3" xfId="2447"/>
    <cellStyle name="常规 2 4 5 3" xfId="2448"/>
    <cellStyle name="注释 2 10 3" xfId="2449"/>
    <cellStyle name="常规 2 4 5 3 2" xfId="2450"/>
    <cellStyle name="注释 2 10 3 2" xfId="2451"/>
    <cellStyle name="好_2013年上级 2 8 2 3" xfId="2452"/>
    <cellStyle name="常规 2 4 5 3 2 2" xfId="2453"/>
    <cellStyle name="注释 2 10 4" xfId="2454"/>
    <cellStyle name="常规 5 4 10 3 2 2" xfId="2455"/>
    <cellStyle name="常规 2 4 5 3 3" xfId="2456"/>
    <cellStyle name="常规 2 4 5 4" xfId="2457"/>
    <cellStyle name="常规 2 4 6 2" xfId="2458"/>
    <cellStyle name="常规 3 3 10 2 2" xfId="2459"/>
    <cellStyle name="常规 2 4 6 3" xfId="2460"/>
    <cellStyle name="常规 5 2 2 8" xfId="2461"/>
    <cellStyle name="常规 3 3 10 2 2 2" xfId="2462"/>
    <cellStyle name="常规 2 4 6 3 2" xfId="2463"/>
    <cellStyle name="好_2013专项转支 2 9 2 2 2" xfId="2464"/>
    <cellStyle name="常规 5 2 2 9" xfId="2465"/>
    <cellStyle name="常规 2 4 6 3 3" xfId="2466"/>
    <cellStyle name="常规 3 3 10 2 3" xfId="2467"/>
    <cellStyle name="常规 2 4 6 4" xfId="2468"/>
    <cellStyle name="常规 2 4 7" xfId="2469"/>
    <cellStyle name="常规 2 4 7 2" xfId="2470"/>
    <cellStyle name="常规 2 4 7 2 2" xfId="2471"/>
    <cellStyle name="常规 2 4 7 2 3" xfId="2472"/>
    <cellStyle name="好_项目支出预算明细表（按功能科目）" xfId="2473"/>
    <cellStyle name="常规 3 3 10 3 2" xfId="2474"/>
    <cellStyle name="常规 2 4 7 3" xfId="2475"/>
    <cellStyle name="常规 3 3 10 3 2 2" xfId="2476"/>
    <cellStyle name="常规 2 4 7 3 2" xfId="2477"/>
    <cellStyle name="常规 2 4 7 3 2 2" xfId="2478"/>
    <cellStyle name="好_2013专项转支 2 9 3 2 2" xfId="2479"/>
    <cellStyle name="常规 2 4 7 3 3" xfId="2480"/>
    <cellStyle name="常规 8 2 19 2" xfId="2481"/>
    <cellStyle name="常规 2 4 8 2 2" xfId="2482"/>
    <cellStyle name="常规 6 2 22" xfId="2483"/>
    <cellStyle name="常规 6 2 17" xfId="2484"/>
    <cellStyle name="常规 2 4 8 2 2 2" xfId="2485"/>
    <cellStyle name="常规 2 4 8 2 3" xfId="2486"/>
    <cellStyle name="常规 7 2 4 2 2" xfId="2487"/>
    <cellStyle name="常规 2 4 8 3" xfId="2488"/>
    <cellStyle name="常规 7 2 4 2 2 2" xfId="2489"/>
    <cellStyle name="常规 2 4 8 3 2" xfId="2490"/>
    <cellStyle name="常规 2 4 8 3 2 2" xfId="2491"/>
    <cellStyle name="常规 2 4 8 3 3" xfId="2492"/>
    <cellStyle name="常规 7 2 4 2 3" xfId="2493"/>
    <cellStyle name="常规 3 3 5 3 2 2" xfId="2494"/>
    <cellStyle name="常规 2 4 8 4" xfId="2495"/>
    <cellStyle name="好_2013专项转支" xfId="2496"/>
    <cellStyle name="常规_预算执行2000预算2001" xfId="2497"/>
    <cellStyle name="常规 8 2 8 3 2 2" xfId="2498"/>
    <cellStyle name="常规 2 4 9 2" xfId="2499"/>
    <cellStyle name="常规 7 2 4 3 2" xfId="2500"/>
    <cellStyle name="常规 2 4 9 3" xfId="2501"/>
    <cellStyle name="常规 9 2 9 3 2 2" xfId="2502"/>
    <cellStyle name="常规 7 2 4 3 3" xfId="2503"/>
    <cellStyle name="常规 2 4 9 4" xfId="2504"/>
    <cellStyle name="常规 7 2 10 2 3" xfId="2505"/>
    <cellStyle name="常规 2 5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4 3 8 3 2 2" xfId="2520"/>
    <cellStyle name="常规 24 2 11" xfId="2521"/>
    <cellStyle name="常规 24 2 11 3" xfId="2522"/>
    <cellStyle name="常规 24 2 12" xfId="2523"/>
    <cellStyle name="常规 24 2 12 2" xfId="2524"/>
    <cellStyle name="常规 24 2 12 3" xfId="2525"/>
    <cellStyle name="常规 5 3 9 3 2 2" xfId="2526"/>
    <cellStyle name="常规 24 2 13" xfId="2527"/>
    <cellStyle name="常规 24 2 13 2" xfId="2528"/>
    <cellStyle name="常规 24 2 14" xfId="2529"/>
    <cellStyle name="常规 24 2 20" xfId="2530"/>
    <cellStyle name="常规 24 2 15" xfId="2531"/>
    <cellStyle name="常规 24 2 20 2" xfId="2532"/>
    <cellStyle name="常规 24 2 15 2" xfId="2533"/>
    <cellStyle name="常规 3 3 3 2" xfId="2534"/>
    <cellStyle name="常规 24 2 21" xfId="2535"/>
    <cellStyle name="常规 24 2 16" xfId="2536"/>
    <cellStyle name="常规 3 3 3 2 2" xfId="2537"/>
    <cellStyle name="常规 24 2 21 2" xfId="2538"/>
    <cellStyle name="常规 24 2 16 2" xfId="2539"/>
    <cellStyle name="常规 3 3 3 3" xfId="2540"/>
    <cellStyle name="常规 24 2 22" xfId="2541"/>
    <cellStyle name="常规 24 2 17" xfId="2542"/>
    <cellStyle name="常规 3 3 3 4" xfId="2543"/>
    <cellStyle name="常规 24 2 18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好_2013专项转支 2 19" xfId="2554"/>
    <cellStyle name="常规 24 2 5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5 2 2 7 2 3" xfId="2565"/>
    <cellStyle name="常规 24 2 9 2 2" xfId="2566"/>
    <cellStyle name="常规 24 2 9 2 2 2" xfId="2567"/>
    <cellStyle name="常规 24 2 9 2 3" xfId="2568"/>
    <cellStyle name="常规 24 2 9 3" xfId="2569"/>
    <cellStyle name="常规 5 2 2 7 3 3" xfId="2570"/>
    <cellStyle name="常规 24 2 9 3 2" xfId="2571"/>
    <cellStyle name="常规 5 2 2 10 3 3" xfId="2572"/>
    <cellStyle name="常规 24 2 9 3 2 2" xfId="2573"/>
    <cellStyle name="常规 24 2 9 3 3" xfId="2574"/>
    <cellStyle name="常规 30" xfId="2575"/>
    <cellStyle name="常规 25" xfId="2576"/>
    <cellStyle name="常规 25 2" xfId="2577"/>
    <cellStyle name="注释 2 2 2 2 2" xfId="2578"/>
    <cellStyle name="常规 31" xfId="2579"/>
    <cellStyle name="常规 26" xfId="2580"/>
    <cellStyle name="常规 3 2" xfId="2581"/>
    <cellStyle name="常规 3 2 2" xfId="2582"/>
    <cellStyle name="常规 6 2 14" xfId="2583"/>
    <cellStyle name="常规 3 2 2 2" xfId="2584"/>
    <cellStyle name="常规 6 2 14 2" xfId="2585"/>
    <cellStyle name="常规 3 2 2 2 2" xfId="2586"/>
    <cellStyle name="好_2013年上级 2 6 3 2 2" xfId="2587"/>
    <cellStyle name="常规 6 2 20" xfId="2588"/>
    <cellStyle name="常规 6 2 15" xfId="2589"/>
    <cellStyle name="常规 3 2 2 3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7 2 4 2" xfId="2600"/>
    <cellStyle name="常规 3 3 10 4" xfId="2601"/>
    <cellStyle name="常规 3 3 11 2" xfId="2602"/>
    <cellStyle name="常规 3 3 11 2 2" xfId="2603"/>
    <cellStyle name="常规 3 3 11 3" xfId="2604"/>
    <cellStyle name="常规 3 3 12" xfId="2605"/>
    <cellStyle name="常规 7" xfId="2606"/>
    <cellStyle name="常规 3 3 12 2" xfId="2607"/>
    <cellStyle name="常规 7 2" xfId="2608"/>
    <cellStyle name="常规 3 3 12 2 2" xfId="2609"/>
    <cellStyle name="常规 8" xfId="2610"/>
    <cellStyle name="常规 3 3 12 3" xfId="2611"/>
    <cellStyle name="好_2013年上级 2 2 3 2 2" xfId="2612"/>
    <cellStyle name="常规 3 3 13" xfId="2613"/>
    <cellStyle name="常规 9 2 14" xfId="2614"/>
    <cellStyle name="常规 3 3 13 2" xfId="2615"/>
    <cellStyle name="常规 3 3 14" xfId="2616"/>
    <cellStyle name="常规 3 3 14 2" xfId="2617"/>
    <cellStyle name="常规 3 3 20 2" xfId="2618"/>
    <cellStyle name="常规 3 3 15 2" xfId="2619"/>
    <cellStyle name="常规 8 2 3 2 2" xfId="2620"/>
    <cellStyle name="常规 3 3 21" xfId="2621"/>
    <cellStyle name="常规 3 3 16" xfId="2622"/>
    <cellStyle name="常规 8 2 3 2 2 2" xfId="2623"/>
    <cellStyle name="常规 3 3 21 2" xfId="2624"/>
    <cellStyle name="常规 3 3 16 2" xfId="2625"/>
    <cellStyle name="常规 8 2 3 2 3" xfId="2626"/>
    <cellStyle name="常规 3 3 22" xfId="2627"/>
    <cellStyle name="常规 3 3 17" xfId="2628"/>
    <cellStyle name="常规 3 3 17 2" xfId="2629"/>
    <cellStyle name="常规 3 3 18" xfId="2630"/>
    <cellStyle name="常规 3 3 18 2" xfId="2631"/>
    <cellStyle name="好_2013专项转支 2 3 2 2 2" xfId="2632"/>
    <cellStyle name="常规 3 3 19" xfId="2633"/>
    <cellStyle name="常规 3 3 2" xfId="2634"/>
    <cellStyle name="常规 3 3 2 2" xfId="2635"/>
    <cellStyle name="常规 9 2 9" xfId="2636"/>
    <cellStyle name="常规 3 3 2 2 2" xfId="2637"/>
    <cellStyle name="常规 9 2 9 2" xfId="2638"/>
    <cellStyle name="常规 3 3 2 2 2 2" xfId="2639"/>
    <cellStyle name="常规 9 2 6 2 2" xfId="2640"/>
    <cellStyle name="常规 3 3 2 2 3" xfId="2641"/>
    <cellStyle name="常规 3 3 2 3" xfId="2642"/>
    <cellStyle name="常规 3 3 2 3 2 2" xfId="2643"/>
    <cellStyle name="常规 9 2 6 3 2" xfId="2644"/>
    <cellStyle name="常规 3 3 2 3 3" xfId="2645"/>
    <cellStyle name="常规 3 3 2 4" xfId="2646"/>
    <cellStyle name="常规 3 3 3" xfId="2647"/>
    <cellStyle name="常规 3 3 3 2 2 2" xfId="2648"/>
    <cellStyle name="常规 9 2 7 2 2" xfId="2649"/>
    <cellStyle name="常规 3 3 3 2 3" xfId="2650"/>
    <cellStyle name="常规 3 3 3 3 2 2" xfId="2651"/>
    <cellStyle name="常规 9 2 7 3 2" xfId="2652"/>
    <cellStyle name="常规 3 3 3 3 3" xfId="2653"/>
    <cellStyle name="常规 3 3 4" xfId="2654"/>
    <cellStyle name="常规 3 3 4 2" xfId="2655"/>
    <cellStyle name="常规 42" xfId="2656"/>
    <cellStyle name="常规 37" xfId="2657"/>
    <cellStyle name="常规 3 3 4 2 2" xfId="2658"/>
    <cellStyle name="常规 3 3 4 2 2 2" xfId="2659"/>
    <cellStyle name="常规 9 2 8 2 2" xfId="2660"/>
    <cellStyle name="常规 43" xfId="2661"/>
    <cellStyle name="常规 38" xfId="2662"/>
    <cellStyle name="常规 3 3 4 2 3" xfId="2663"/>
    <cellStyle name="常规 3 3 4 3" xfId="2664"/>
    <cellStyle name="常规 3 3 4 4" xfId="2665"/>
    <cellStyle name="常规 3 3 5 2 2" xfId="2666"/>
    <cellStyle name="常规 9 2 9 2 2" xfId="2667"/>
    <cellStyle name="常规 3 3 5 2 3" xfId="2668"/>
    <cellStyle name="常规 3 3 5 3" xfId="2669"/>
    <cellStyle name="常规 9 2 9 3 2" xfId="2670"/>
    <cellStyle name="常规 3 3 5 3 3" xfId="2671"/>
    <cellStyle name="常规 3 3 5 4" xfId="2672"/>
    <cellStyle name="常规 3 3 6 2" xfId="2673"/>
    <cellStyle name="常规 3 3 6 4" xfId="2674"/>
    <cellStyle name="常规 3 3 6 2 2" xfId="2675"/>
    <cellStyle name="常规 5 3 10 2 3" xfId="2676"/>
    <cellStyle name="常规 3 3 8 4" xfId="2677"/>
    <cellStyle name="常规 3 3 6 2 2 2" xfId="2678"/>
    <cellStyle name="常规 3 3 6 2 3" xfId="2679"/>
    <cellStyle name="常规 3 3 6 3" xfId="2680"/>
    <cellStyle name="常规 3 3 7 4" xfId="2681"/>
    <cellStyle name="常规 3 3 6 3 2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4 3 8 4" xfId="2688"/>
    <cellStyle name="常规 3 3 7 2 2 2" xfId="2689"/>
    <cellStyle name="常规 3 3 7 2 3" xfId="2690"/>
    <cellStyle name="常规 3 3 7 3" xfId="2691"/>
    <cellStyle name="常规 3 3 7 3 2" xfId="2692"/>
    <cellStyle name="好_2013专项转支 2 5 4" xfId="2693"/>
    <cellStyle name="常规 3 3 7 3 2 2" xfId="2694"/>
    <cellStyle name="常规 3 3 7 3 3" xfId="2695"/>
    <cellStyle name="常规 3 3 8 2 2" xfId="2696"/>
    <cellStyle name="常规 5 3 8 4" xfId="2697"/>
    <cellStyle name="常规 3 3 8 2 2 2" xfId="2698"/>
    <cellStyle name="常规 5 3 10 2 2" xfId="2699"/>
    <cellStyle name="常规 3 3 8 3" xfId="2700"/>
    <cellStyle name="常规 5 3 10 2 2 2" xfId="2701"/>
    <cellStyle name="常规 3 3 8 3 2" xfId="2702"/>
    <cellStyle name="常规 3 3 8 3 3" xfId="2703"/>
    <cellStyle name="常规 8 2 9 2 2 2" xfId="2704"/>
    <cellStyle name="常规 3 3 9 2" xfId="2705"/>
    <cellStyle name="好_2013年上级" xfId="2706"/>
    <cellStyle name="常规 3 3 9 2 2" xfId="2707"/>
    <cellStyle name="好_2013年上级 2" xfId="2708"/>
    <cellStyle name="常规 8 2 10 3 3" xfId="2709"/>
    <cellStyle name="常规 4 9 2 12 3" xfId="2710"/>
    <cellStyle name="常规 3 3 9 2 2 2" xfId="2711"/>
    <cellStyle name="常规 5 2 3 2" xfId="2712"/>
    <cellStyle name="常规 3 3 9 2 3" xfId="2713"/>
    <cellStyle name="常规 5 3 10 3 2" xfId="2714"/>
    <cellStyle name="常规 3 3 9 3" xfId="2715"/>
    <cellStyle name="常规 5 3 10 3 2 2" xfId="2716"/>
    <cellStyle name="常规 3 3 9 3 2" xfId="2717"/>
    <cellStyle name="常规 5 2 4 2" xfId="2718"/>
    <cellStyle name="常规 3 3 9 3 3" xfId="2719"/>
    <cellStyle name="常规 5 3 10 3 3" xfId="2720"/>
    <cellStyle name="常规 3 3 9 4" xfId="2721"/>
    <cellStyle name="常规 7 2 10 3 2" xfId="2722"/>
    <cellStyle name="常规 3 4" xfId="2723"/>
    <cellStyle name="常规 40" xfId="2724"/>
    <cellStyle name="常规 35" xfId="2725"/>
    <cellStyle name="常规 41" xfId="2726"/>
    <cellStyle name="常规 36" xfId="2727"/>
    <cellStyle name="常规 4" xfId="2728"/>
    <cellStyle name="常规 7 2 10 4" xfId="2729"/>
    <cellStyle name="常规 4 2" xfId="2730"/>
    <cellStyle name="常规 4 2 10" xfId="2731"/>
    <cellStyle name="常规 8 2 10 3" xfId="2732"/>
    <cellStyle name="常规 4 9 2 12" xfId="2733"/>
    <cellStyle name="常规 4 2 10 3 2 2" xfId="2734"/>
    <cellStyle name="货币 2 2 8 3 2" xfId="2735"/>
    <cellStyle name="常规 4 2 10 3 3" xfId="2736"/>
    <cellStyle name="常规 4 2 11" xfId="2737"/>
    <cellStyle name="常规 4 2 11 2" xfId="2738"/>
    <cellStyle name="常规 4 2 4 3 3" xfId="2739"/>
    <cellStyle name="常规 4 2 11 2 2" xfId="2740"/>
    <cellStyle name="常规 4 2 11 3" xfId="2741"/>
    <cellStyle name="常规 4 2 12" xfId="2742"/>
    <cellStyle name="常规 4 2 12 2" xfId="2743"/>
    <cellStyle name="常规 4 2 5 3 3" xfId="2744"/>
    <cellStyle name="常规 4 2 12 2 2" xfId="2745"/>
    <cellStyle name="常规 4 2 12 3" xfId="2746"/>
    <cellStyle name="常规 4 9 2 3 2 2" xfId="2747"/>
    <cellStyle name="常规 4 2 13" xfId="2748"/>
    <cellStyle name="常规 4 9 2 3 2 2 2" xfId="2749"/>
    <cellStyle name="常规 4 2 13 2" xfId="2750"/>
    <cellStyle name="常规 4 9 2 3 2 3" xfId="2751"/>
    <cellStyle name="常规 4 2 14" xfId="2752"/>
    <cellStyle name="常规 4 2 14 2" xfId="2753"/>
    <cellStyle name="常规 4 2 20" xfId="2754"/>
    <cellStyle name="常规 4 2 15" xfId="2755"/>
    <cellStyle name="常规 4 2 20 2" xfId="2756"/>
    <cellStyle name="常规 4 2 15 2" xfId="2757"/>
    <cellStyle name="常规 6 2 7 2" xfId="2758"/>
    <cellStyle name="常规 4 2 21" xfId="2759"/>
    <cellStyle name="常规 4 2 16" xfId="2760"/>
    <cellStyle name="常规 6 2 7 2 2" xfId="2761"/>
    <cellStyle name="常规 4 2 21 2" xfId="2762"/>
    <cellStyle name="常规 4 2 16 2" xfId="2763"/>
    <cellStyle name="常规 4 4" xfId="2764"/>
    <cellStyle name="常规 4 2 2" xfId="2765"/>
    <cellStyle name="常规 6 4" xfId="2766"/>
    <cellStyle name="常规 4 4 2" xfId="2767"/>
    <cellStyle name="常规 4 2 2 2" xfId="2768"/>
    <cellStyle name="常规 6 4 2" xfId="2769"/>
    <cellStyle name="常规 4 4 2 2" xfId="2770"/>
    <cellStyle name="常规 4 2 2 2 2" xfId="2771"/>
    <cellStyle name="注释 2 11" xfId="2772"/>
    <cellStyle name="常规 6 4 2 2" xfId="2773"/>
    <cellStyle name="常规 4 2 2 2 2 2" xfId="2774"/>
    <cellStyle name="常规 6 4 3" xfId="2775"/>
    <cellStyle name="常规 4 2 2 2 3" xfId="2776"/>
    <cellStyle name="警告文本 2" xfId="2777"/>
    <cellStyle name="常规 4 2 2 3 2" xfId="2778"/>
    <cellStyle name="警告文本 2 2" xfId="2779"/>
    <cellStyle name="常规 4 2 2 3 2 2" xfId="2780"/>
    <cellStyle name="常规 4 2 2 3 3" xfId="2781"/>
    <cellStyle name="常规 6 6" xfId="2782"/>
    <cellStyle name="常规 4 2 2 4" xfId="2783"/>
    <cellStyle name="常规 4 5" xfId="2784"/>
    <cellStyle name="常规 4 2 3" xfId="2785"/>
    <cellStyle name="常规 7 4" xfId="2786"/>
    <cellStyle name="常规 4 5 2" xfId="2787"/>
    <cellStyle name="常规 4 2 3 2" xfId="2788"/>
    <cellStyle name="常规 7 4 2" xfId="2789"/>
    <cellStyle name="常规 4 5 2 2" xfId="2790"/>
    <cellStyle name="常规 4 2 3 2 2" xfId="2791"/>
    <cellStyle name="常规 7 5" xfId="2792"/>
    <cellStyle name="常规 4 5 3" xfId="2793"/>
    <cellStyle name="常规 4 2 3 3" xfId="2794"/>
    <cellStyle name="货币 2 2 5 2 2" xfId="2795"/>
    <cellStyle name="常规 4 2 3 4" xfId="2796"/>
    <cellStyle name="常规 4 6" xfId="2797"/>
    <cellStyle name="常规 4 2 4" xfId="2798"/>
    <cellStyle name="常规 8 4" xfId="2799"/>
    <cellStyle name="常规 4 2 4 2" xfId="2800"/>
    <cellStyle name="常规 8 4 2" xfId="2801"/>
    <cellStyle name="常规 4 2 4 2 2" xfId="2802"/>
    <cellStyle name="常规 8 4 2 2" xfId="2803"/>
    <cellStyle name="常规 4 2 4 2 2 2" xfId="2804"/>
    <cellStyle name="常规 8 4 3" xfId="2805"/>
    <cellStyle name="常规 4 2 4 2 3" xfId="2806"/>
    <cellStyle name="常规 8 5" xfId="2807"/>
    <cellStyle name="常规 4 2 4 3" xfId="2808"/>
    <cellStyle name="常规 4 2 4 3 2" xfId="2809"/>
    <cellStyle name="常规 4 2 4 3 2 2" xfId="2810"/>
    <cellStyle name="货币 2 2 5 3 2" xfId="2811"/>
    <cellStyle name="常规 4 2 4 4" xfId="2812"/>
    <cellStyle name="常规 4 2 5" xfId="2813"/>
    <cellStyle name="常规 9 4" xfId="2814"/>
    <cellStyle name="常规 4 2 5 2" xfId="2815"/>
    <cellStyle name="常规 9 4 2" xfId="2816"/>
    <cellStyle name="常规 4 2 5 2 2" xfId="2817"/>
    <cellStyle name="常规 9 4 2 2" xfId="2818"/>
    <cellStyle name="常规 4 2 5 2 2 2" xfId="2819"/>
    <cellStyle name="常规 9 4 3" xfId="2820"/>
    <cellStyle name="常规 4 2 5 2 3" xfId="2821"/>
    <cellStyle name="常规 9 5" xfId="2822"/>
    <cellStyle name="常规 4 2 5 3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9" xfId="2836"/>
    <cellStyle name="常规 4 2 7" xfId="2837"/>
    <cellStyle name="常规 4 9 2" xfId="2838"/>
    <cellStyle name="常规 4 2 7 2" xfId="2839"/>
    <cellStyle name="常规 4 9 2 2" xfId="2840"/>
    <cellStyle name="常规 4 2 7 2 2" xfId="2841"/>
    <cellStyle name="常规 4 9 2 2 2" xfId="2842"/>
    <cellStyle name="常规 4 2 7 2 2 2" xfId="2843"/>
    <cellStyle name="常规 4 9 2 3" xfId="2844"/>
    <cellStyle name="常规 4 2 7 2 3" xfId="2845"/>
    <cellStyle name="常规 4 9 3 2 2" xfId="2846"/>
    <cellStyle name="常规 4 2 7 3 2 2" xfId="2847"/>
    <cellStyle name="常规 4 9 3 3" xfId="2848"/>
    <cellStyle name="常规 4 2 7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注释 2 2" xfId="2860"/>
    <cellStyle name="常规 4 2 9 3" xfId="2861"/>
    <cellStyle name="注释 2 2 2" xfId="2862"/>
    <cellStyle name="常规 4 2 9 3 2" xfId="2863"/>
    <cellStyle name="注释 2 2 2 2" xfId="2864"/>
    <cellStyle name="常规 4 2 9 3 2 2" xfId="2865"/>
    <cellStyle name="注释 2 2 3" xfId="2866"/>
    <cellStyle name="常规 6 2 7 2 2 2" xfId="2867"/>
    <cellStyle name="常规 4 2 9 3 3" xfId="2868"/>
    <cellStyle name="常规 5 4" xfId="2869"/>
    <cellStyle name="常规 4 3 2" xfId="2870"/>
    <cellStyle name="常规 5 4 2" xfId="2871"/>
    <cellStyle name="常规 4 3 2 2" xfId="2872"/>
    <cellStyle name="常规 5 4 2 2" xfId="2873"/>
    <cellStyle name="常规 4 3 2 2 2" xfId="2874"/>
    <cellStyle name="常规 8 2 9 4" xfId="2875"/>
    <cellStyle name="常规 5 4 2 2 2" xfId="2876"/>
    <cellStyle name="常规 4 3 2 2 2 2" xfId="2877"/>
    <cellStyle name="常规 5 4 2 3" xfId="2878"/>
    <cellStyle name="常规 4 3 2 2 3" xfId="2879"/>
    <cellStyle name="常规 5 4 3" xfId="2880"/>
    <cellStyle name="常规 4 3 2 3" xfId="2881"/>
    <cellStyle name="常规 5 4 3 2" xfId="2882"/>
    <cellStyle name="常规 4 3 2 3 2" xfId="2883"/>
    <cellStyle name="常规 5 4 3 2 2" xfId="2884"/>
    <cellStyle name="常规 5 4 10 3 3" xfId="2885"/>
    <cellStyle name="常规 4 3 2 3 2 2" xfId="2886"/>
    <cellStyle name="常规 5 4 3 3" xfId="2887"/>
    <cellStyle name="常规 4 3 2 3 3" xfId="2888"/>
    <cellStyle name="常规 5 4 4" xfId="2889"/>
    <cellStyle name="常规 4 3 2 4" xfId="2890"/>
    <cellStyle name="常规 5 5" xfId="2891"/>
    <cellStyle name="常规 4 3 3" xfId="2892"/>
    <cellStyle name="常规 5 5 2" xfId="2893"/>
    <cellStyle name="常规 4 3 3 2" xfId="2894"/>
    <cellStyle name="常规 5 5 2 2" xfId="2895"/>
    <cellStyle name="常规 4 3 3 2 2" xfId="2896"/>
    <cellStyle name="常规 9 2 9 4" xfId="2897"/>
    <cellStyle name="常规 4 3 3 2 2 2" xfId="2898"/>
    <cellStyle name="常规 4 3 3 2 3" xfId="2899"/>
    <cellStyle name="常规 5 5 3" xfId="2900"/>
    <cellStyle name="常规 4 3 3 3" xfId="2901"/>
    <cellStyle name="常规 4 3 3 3 2" xfId="2902"/>
    <cellStyle name="常规 4 3 3 3 2 2" xfId="2903"/>
    <cellStyle name="常规 4 3 3 3 3" xfId="2904"/>
    <cellStyle name="货币 2 2 6 2 2" xfId="2905"/>
    <cellStyle name="常规 4 3 3 4" xfId="2906"/>
    <cellStyle name="常规 5 6" xfId="2907"/>
    <cellStyle name="常规 4 3 4" xfId="2908"/>
    <cellStyle name="常规 4 3 4 2 2 2" xfId="2909"/>
    <cellStyle name="常规 4 3 4 2 3" xfId="2910"/>
    <cellStyle name="计算 2" xfId="2911"/>
    <cellStyle name="常规 4 3 4 3 2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7 2 18 2" xfId="2940"/>
    <cellStyle name="常规 4 3 8 2 3" xfId="2941"/>
    <cellStyle name="常规 4 3 8 3" xfId="2942"/>
    <cellStyle name="常规 4 3 8 3 2" xfId="2943"/>
    <cellStyle name="好 2 2" xfId="2944"/>
    <cellStyle name="常规 7 2 19 2" xfId="2945"/>
    <cellStyle name="常规 4 3 8 3 3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8 2 10 2" xfId="2954"/>
    <cellStyle name="常规 4 9 2 11" xfId="2955"/>
    <cellStyle name="常规 8 2 10 2 2" xfId="2956"/>
    <cellStyle name="常规 4 9 2 11 2" xfId="2957"/>
    <cellStyle name="常规 8 2 10 2 2 2" xfId="2958"/>
    <cellStyle name="常规 4 9 2 11 2 2" xfId="2959"/>
    <cellStyle name="常规 8 2 10 2 3" xfId="2960"/>
    <cellStyle name="常规 4 9 2 11 3" xfId="2961"/>
    <cellStyle name="常规 8 2 10 3 2" xfId="2962"/>
    <cellStyle name="常规 4 9 2 12 2" xfId="2963"/>
    <cellStyle name="常规 8 2 10 3 2 2" xfId="2964"/>
    <cellStyle name="常规 4 9 2 12 2 2" xfId="2965"/>
    <cellStyle name="常规 8 2 10 4" xfId="2966"/>
    <cellStyle name="常规 4 9 2 13" xfId="2967"/>
    <cellStyle name="常规 4 9 2 13 2" xfId="2968"/>
    <cellStyle name="常规 4 9 2 14" xfId="2969"/>
    <cellStyle name="常规 4 9 2 14 2" xfId="2970"/>
    <cellStyle name="注释 5 2" xfId="2971"/>
    <cellStyle name="常规 4 9 2 20" xfId="2972"/>
    <cellStyle name="常规 4 9 2 15" xfId="2973"/>
    <cellStyle name="注释 5 2 2" xfId="2974"/>
    <cellStyle name="常规 4 9 2 20 2" xfId="2975"/>
    <cellStyle name="常规 4 9 2 15 2" xfId="2976"/>
    <cellStyle name="常规 8 2 9 3 3" xfId="2977"/>
    <cellStyle name="常规 4 9 2 17 2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8 2 7" xfId="2997"/>
    <cellStyle name="常规 4 9 2 4 2 2 2" xfId="2998"/>
    <cellStyle name="常规 4 9 2 4 2 3" xfId="2999"/>
    <cellStyle name="常规 4 9 2 4 3 2" xfId="3000"/>
    <cellStyle name="常规 9 2 7" xfId="3001"/>
    <cellStyle name="常规 4 9 2 4 3 2 2" xfId="3002"/>
    <cellStyle name="常规 4 9 2 4 3 3" xfId="3003"/>
    <cellStyle name="常规 4 9 2 6 2 2" xfId="3004"/>
    <cellStyle name="常规 4 9 2 6 2 2 2" xfId="3005"/>
    <cellStyle name="常规 5 3 4 2 2 2" xfId="3006"/>
    <cellStyle name="常规 4 9 2 6 2 3" xfId="3007"/>
    <cellStyle name="常规 4 9 2 6 3" xfId="3008"/>
    <cellStyle name="常规 4 9 2 6 3 2" xfId="3009"/>
    <cellStyle name="常规 4 9 2 6 3 2 2" xfId="3010"/>
    <cellStyle name="常规 4 9 2 6 3 3" xfId="3011"/>
    <cellStyle name="好_2013年上级 2 6 2 2 2" xfId="3012"/>
    <cellStyle name="常规 4 9 2 6 4" xfId="3013"/>
    <cellStyle name="常规 4 9 2 7" xfId="3014"/>
    <cellStyle name="常规 4 9 2 7 2 2" xfId="3015"/>
    <cellStyle name="常规 5 3 4 3 2 2" xfId="3016"/>
    <cellStyle name="常规 4 9 2 7 2 3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注释 2 9 2" xfId="3023"/>
    <cellStyle name="常规 4 9 2 8 2 2" xfId="3024"/>
    <cellStyle name="注释 2 9 2 2" xfId="3025"/>
    <cellStyle name="常规 4 9 2 8 2 2 2" xfId="3026"/>
    <cellStyle name="注释 2 9 3" xfId="3027"/>
    <cellStyle name="常规 4 9 2 8 2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8 2 4 2 3" xfId="3038"/>
    <cellStyle name="常规 4 9 4 2" xfId="3039"/>
    <cellStyle name="常规 4 9 4 2 2" xfId="3040"/>
    <cellStyle name="常规 4 9 5" xfId="3041"/>
    <cellStyle name="常规 46" xfId="3042"/>
    <cellStyle name="常规 47" xfId="3043"/>
    <cellStyle name="注释 2 6 3 2 2" xfId="3044"/>
    <cellStyle name="常规 5" xfId="3045"/>
    <cellStyle name="常规 5 2" xfId="3046"/>
    <cellStyle name="常规 5 2 2" xfId="3047"/>
    <cellStyle name="常规 5 2 2 10" xfId="3048"/>
    <cellStyle name="常规 5 2 2 10 2" xfId="3049"/>
    <cellStyle name="注释 2 7 2 2 2" xfId="3050"/>
    <cellStyle name="常规 5 2 2 10 3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3 7" xfId="3063"/>
    <cellStyle name="常规 5 2 2 13 2" xfId="3064"/>
    <cellStyle name="常规 5 2 2 14" xfId="3065"/>
    <cellStyle name="常规 5 4 7" xfId="3066"/>
    <cellStyle name="常规 5 2 2 14 2" xfId="3067"/>
    <cellStyle name="常规 5 2 2 20" xfId="3068"/>
    <cellStyle name="常规 5 2 2 15" xfId="3069"/>
    <cellStyle name="常规 5 2 2 20 2" xfId="3070"/>
    <cellStyle name="常规 5 2 2 15 2" xfId="3071"/>
    <cellStyle name="常规 5 2 2 21" xfId="3072"/>
    <cellStyle name="常规 5 2 2 16" xfId="3073"/>
    <cellStyle name="常规 5 2 2 21 2" xfId="3074"/>
    <cellStyle name="常规 5 2 2 16 2" xfId="3075"/>
    <cellStyle name="好_2013年上级 4 2" xfId="3076"/>
    <cellStyle name="常规 5 2 2 22" xfId="3077"/>
    <cellStyle name="常规 5 2 2 17" xfId="3078"/>
    <cellStyle name="好_2013年上级 4 2 2" xfId="3079"/>
    <cellStyle name="常规 5 2 2 17 2" xfId="3080"/>
    <cellStyle name="货币 2 4 2 2" xfId="3081"/>
    <cellStyle name="好_2013年上级 4 3" xfId="3082"/>
    <cellStyle name="常规 5 2 2 18" xfId="3083"/>
    <cellStyle name="常规 5 2 2 18 2" xfId="3084"/>
    <cellStyle name="常规 5 2 2 19" xfId="3085"/>
    <cellStyle name="常规 6 2 10" xfId="3086"/>
    <cellStyle name="常规 5 2 2 19 2" xfId="3087"/>
    <cellStyle name="常规 5 2 2 2" xfId="3088"/>
    <cellStyle name="好_2013年上级 2 8 3 2 2" xfId="3089"/>
    <cellStyle name="常规 5 2 2 3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好_2013专项转支 2 4 3 2" xfId="3096"/>
    <cellStyle name="常规 5 2 2 7 4" xfId="3097"/>
    <cellStyle name="常规 5 2 2 8 2 3" xfId="3098"/>
    <cellStyle name="常规 5 2 2 8 3 3" xfId="3099"/>
    <cellStyle name="常规 5 2 2 9 2 2" xfId="3100"/>
    <cellStyle name="常规 5 2 2 9 2 2 2" xfId="3101"/>
    <cellStyle name="常规 9 2 19 2" xfId="3102"/>
    <cellStyle name="常规 5 2 2 9 2 3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21 2" xfId="3122"/>
    <cellStyle name="常规 5 3 16 2" xfId="3123"/>
    <cellStyle name="常规 9 2 4 3 2" xfId="3124"/>
    <cellStyle name="常规 5 3 22" xfId="3125"/>
    <cellStyle name="常规 5 3 17" xfId="3126"/>
    <cellStyle name="常规 9 2 4 3 2 2" xfId="3127"/>
    <cellStyle name="常规 5 3 17 2" xfId="3128"/>
    <cellStyle name="常规 9 2 4 3 3" xfId="3129"/>
    <cellStyle name="常规 5 3 18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9 2 6 2" xfId="3170"/>
    <cellStyle name="常规 5 3 6 2 3" xfId="3171"/>
    <cellStyle name="常规 5 3 6 3" xfId="3172"/>
    <cellStyle name="常规 5 3 6 3 2" xfId="3173"/>
    <cellStyle name="常规 5 3 6 3 2 2" xfId="3174"/>
    <cellStyle name="常规 9 2 7 2" xfId="3175"/>
    <cellStyle name="常规 5 3 6 3 3" xfId="3176"/>
    <cellStyle name="常规 5 3 6 4" xfId="3177"/>
    <cellStyle name="常规 5 3 7 2" xfId="3178"/>
    <cellStyle name="常规 5 3 7 2 2" xfId="3179"/>
    <cellStyle name="货币 2 2" xfId="3180"/>
    <cellStyle name="常规 5 3 7 2 3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链接单元格 2" xfId="3199"/>
    <cellStyle name="常规 5 3 9 4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好_2013专项转支 2 9 2" xfId="3206"/>
    <cellStyle name="常规 5 4 10 4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好_2013专项转支 2 10 3" xfId="3213"/>
    <cellStyle name="常规 5 4 13 2" xfId="3214"/>
    <cellStyle name="常规 5 4 14" xfId="3215"/>
    <cellStyle name="好_2013专项转支 2 11 3" xfId="3216"/>
    <cellStyle name="常规 5 4 14 2" xfId="3217"/>
    <cellStyle name="常规 5 4 20" xfId="3218"/>
    <cellStyle name="常规 5 4 15" xfId="3219"/>
    <cellStyle name="好_2013专项转支 2 12 3" xfId="3220"/>
    <cellStyle name="常规 5 4 20 2" xfId="3221"/>
    <cellStyle name="常规 5 4 15 2" xfId="3222"/>
    <cellStyle name="常规 5 4 21" xfId="3223"/>
    <cellStyle name="常规 5 4 16" xfId="3224"/>
    <cellStyle name="常规 5 4 21 2" xfId="3225"/>
    <cellStyle name="常规 5 4 16 2" xfId="3226"/>
    <cellStyle name="常规 5 4 22" xfId="3227"/>
    <cellStyle name="常规 5 4 17" xfId="3228"/>
    <cellStyle name="常规 5 4 18" xfId="3229"/>
    <cellStyle name="常规 5 4 2 2 2 2" xfId="3230"/>
    <cellStyle name="常规 5 4 2 2 3" xfId="3231"/>
    <cellStyle name="好_2013专项转支 2 8 2 3" xfId="3232"/>
    <cellStyle name="常规 5 4 2 3 2" xfId="3233"/>
    <cellStyle name="常规 5 4 2 3 2 2" xfId="3234"/>
    <cellStyle name="常规 5 4 2 3 3" xfId="3235"/>
    <cellStyle name="常规 5 4 3 2 2 2" xfId="3236"/>
    <cellStyle name="输出 2 2" xfId="3237"/>
    <cellStyle name="常规 5 4 3 2 3" xfId="3238"/>
    <cellStyle name="好_2013专项转支 2 9 2 3" xfId="3239"/>
    <cellStyle name="常规 5 4 3 3 2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6 3 3" xfId="3246"/>
    <cellStyle name="常规 5 4 5 2 2 2" xfId="3247"/>
    <cellStyle name="常规 6 2 10 2 2" xfId="3248"/>
    <cellStyle name="常规 5 4 5 3" xfId="3249"/>
    <cellStyle name="常规 5 4 6 2" xfId="3250"/>
    <cellStyle name="常规 5 4 6 2 2" xfId="3251"/>
    <cellStyle name="常规 5 4 6 2 2 2" xfId="3252"/>
    <cellStyle name="常规 6 2 10 3 2" xfId="3253"/>
    <cellStyle name="常规 5 4 6 3" xfId="3254"/>
    <cellStyle name="常规 6 2 10 3 2 2" xfId="3255"/>
    <cellStyle name="常规 5 4 6 3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货币 2 2 22" xfId="3270"/>
    <cellStyle name="货币 2 2 17" xfId="3271"/>
    <cellStyle name="常规 5 4 9 2 2 2" xfId="3272"/>
    <cellStyle name="常规 5 4 9 2 3" xfId="3273"/>
    <cellStyle name="常规 5 4 9 3" xfId="3274"/>
    <cellStyle name="常规 5 4 9 3 2" xfId="3275"/>
    <cellStyle name="常规 8 2 12" xfId="3276"/>
    <cellStyle name="常规 5 4 9 3 2 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21" xfId="3294"/>
    <cellStyle name="常规 6 2 16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好_2013年上级 2 9 3 2 2" xfId="3303"/>
    <cellStyle name="常规 6 2 2 3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注释 5" xfId="3322"/>
    <cellStyle name="常规 6 2 5 2 2 2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好_2013专项转支 2 6 3 3" xfId="3340"/>
    <cellStyle name="常规 6 2 9 2 2 2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货币 2 2 3 3 2 2" xfId="3354"/>
    <cellStyle name="常规 7 2 11 3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注释 2 3 3 2 2" xfId="3364"/>
    <cellStyle name="常规 7 2 21 2" xfId="3365"/>
    <cellStyle name="常规 7 2 16 2" xfId="3366"/>
    <cellStyle name="注释 2 3 3 3" xfId="3367"/>
    <cellStyle name="常规 7 2 22" xfId="3368"/>
    <cellStyle name="常规 7 2 17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注释 3 20 2" xfId="3378"/>
    <cellStyle name="注释 3 15 2" xfId="3379"/>
    <cellStyle name="常规 7 2 4 4" xfId="3380"/>
    <cellStyle name="常规 7 2 5" xfId="3381"/>
    <cellStyle name="常规 7 2 5 2" xfId="3382"/>
    <cellStyle name="常规 7 2 5 2 2" xfId="3383"/>
    <cellStyle name="注释 2 22" xfId="3384"/>
    <cellStyle name="注释 2 17" xfId="3385"/>
    <cellStyle name="常规 7 2 5 2 2 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9" xfId="3392"/>
    <cellStyle name="常规 7 2 6 2" xfId="3393"/>
    <cellStyle name="常规 9 2" xfId="3394"/>
    <cellStyle name="常规 7 2 6 2 2" xfId="3395"/>
    <cellStyle name="注释 7" xfId="3396"/>
    <cellStyle name="常规 9 2 2" xfId="3397"/>
    <cellStyle name="常规 7 2 6 2 2 2" xfId="3398"/>
    <cellStyle name="常规 9 3" xfId="3399"/>
    <cellStyle name="常规 7 2 6 2 3" xfId="3400"/>
    <cellStyle name="常规 7 2 6 3" xfId="3401"/>
    <cellStyle name="常规 7 2 6 3 2" xfId="3402"/>
    <cellStyle name="常规 7 2 6 3 2 2" xfId="3403"/>
    <cellStyle name="常规 7 2 6 3 3" xfId="3404"/>
    <cellStyle name="注释 3 17 2" xfId="3405"/>
    <cellStyle name="常规 7 2 6 4" xfId="3406"/>
    <cellStyle name="常规 7 2 7" xfId="3407"/>
    <cellStyle name="常规 9 2 21" xfId="3408"/>
    <cellStyle name="常规 9 2 16" xfId="3409"/>
    <cellStyle name="常规 7 2 7 2" xfId="3410"/>
    <cellStyle name="常规 9 2 21 2" xfId="3411"/>
    <cellStyle name="常规 9 2 16 2" xfId="3412"/>
    <cellStyle name="常规 7 2 7 2 2" xfId="3413"/>
    <cellStyle name="常规 7 2 7 2 2 2" xfId="3414"/>
    <cellStyle name="常规 7 2 7 2 3" xfId="3415"/>
    <cellStyle name="常规 9 2 22" xfId="3416"/>
    <cellStyle name="常规 9 2 17" xfId="3417"/>
    <cellStyle name="常规 7 2 7 3" xfId="3418"/>
    <cellStyle name="常规 9 2 17 2" xfId="3419"/>
    <cellStyle name="常规 7 2 7 3 2" xfId="3420"/>
    <cellStyle name="常规 7 2 7 3 2 2" xfId="3421"/>
    <cellStyle name="常规 7 2 7 3 3" xfId="3422"/>
    <cellStyle name="注释 3 18 2" xfId="3423"/>
    <cellStyle name="常规 9 2 18" xfId="3424"/>
    <cellStyle name="常规 7 2 7 4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好_2013专项转支 2 5 3 2 2" xfId="3440"/>
    <cellStyle name="常规 8 2 10" xfId="3441"/>
    <cellStyle name="常规 8 2 11" xfId="3442"/>
    <cellStyle name="常规 8 2 11 2" xfId="3443"/>
    <cellStyle name="货币 2 2 8 3 2 2" xfId="3444"/>
    <cellStyle name="常规 8 2 11 3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20" xfId="3453"/>
    <cellStyle name="常规 8 2 15" xfId="3454"/>
    <cellStyle name="常规 8 2 20 2" xfId="3455"/>
    <cellStyle name="常规 8 2 15 2" xfId="3456"/>
    <cellStyle name="注释 2 8 3 2" xfId="3457"/>
    <cellStyle name="常规 8 2 21" xfId="3458"/>
    <cellStyle name="常规 8 2 16" xfId="3459"/>
    <cellStyle name="注释 2 8 3 2 2" xfId="3460"/>
    <cellStyle name="常规 8 2 21 2" xfId="3461"/>
    <cellStyle name="常规 8 2 16 2" xfId="3462"/>
    <cellStyle name="注释 2 8 3 3" xfId="3463"/>
    <cellStyle name="常规 8 2 22" xfId="3464"/>
    <cellStyle name="常规 8 2 17" xfId="3465"/>
    <cellStyle name="常规 8 2 17 2" xfId="3466"/>
    <cellStyle name="注释 2 18 2" xfId="3467"/>
    <cellStyle name="常规 8 2 18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9 2 3 4" xfId="3485"/>
    <cellStyle name="常规 8 2 4 2 2" xfId="3486"/>
    <cellStyle name="常规 8 2 4 2 2 2" xfId="3487"/>
    <cellStyle name="常规 8 2 4 3" xfId="3488"/>
    <cellStyle name="常规 9 2 4 4" xfId="3489"/>
    <cellStyle name="常规 8 2 4 3 2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注释 2 19" xfId="3504"/>
    <cellStyle name="常规 8 2 6 2 2 2" xfId="3505"/>
    <cellStyle name="常规 8 2 6 3" xfId="3506"/>
    <cellStyle name="常规 8 2 6 3 2 2" xfId="3507"/>
    <cellStyle name="常规 8 2 6 4" xfId="3508"/>
    <cellStyle name="常规 8 2 7 2" xfId="3509"/>
    <cellStyle name="常规 9 2 4" xfId="3510"/>
    <cellStyle name="常规 8 2 7 2 2 2" xfId="3511"/>
    <cellStyle name="常规 8 2 7 3" xfId="3512"/>
    <cellStyle name="好_2013年上级 2 8 3" xfId="3513"/>
    <cellStyle name="常规 8 2 7 3 2 2" xfId="3514"/>
    <cellStyle name="注释 3 4 2" xfId="3515"/>
    <cellStyle name="常规 8 2 7 3 3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20" xfId="3546"/>
    <cellStyle name="常规 9 2 15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8 2 2 2" xfId="3577"/>
    <cellStyle name="常规 9 2 6" xfId="3578"/>
    <cellStyle name="常规 9 2 6 2 2 2" xfId="3579"/>
    <cellStyle name="常规 9 2 6 2 3" xfId="3580"/>
    <cellStyle name="常规 9 2 6 3 2 2" xfId="3581"/>
    <cellStyle name="注释 2 9 2 2 2" xfId="3582"/>
    <cellStyle name="常规 9 2 6 3 3" xfId="3583"/>
    <cellStyle name="常规 9 2 6 4" xfId="3584"/>
    <cellStyle name="常规 9 2 7 2 3" xfId="3585"/>
    <cellStyle name="常规 9 2 7 3" xfId="3586"/>
    <cellStyle name="常规 9 2 7 3 2 2" xfId="3587"/>
    <cellStyle name="注释 2 9 3 2 2" xfId="3588"/>
    <cellStyle name="常规 9 2 7 3 3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注释 2 4 3 2 2" xfId="3606"/>
    <cellStyle name="好_2013年上级 2 10 3 2" xfId="3607"/>
    <cellStyle name="好_2013年上级 2 10 3 2 2" xfId="3608"/>
    <cellStyle name="好_2013年上级 2 10 3 3" xfId="3609"/>
    <cellStyle name="注释 2 4 3 3" xfId="3610"/>
    <cellStyle name="好_2013年上级 2 10 4" xfId="3611"/>
    <cellStyle name="好_2013年上级 2 12 2" xfId="3612"/>
    <cellStyle name="好_2013年上级 2 12 2 2" xfId="3613"/>
    <cellStyle name="好_2013专项转支 2 2 2 2 2" xfId="3614"/>
    <cellStyle name="好_2013年上级 2 12 3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20" xfId="3620"/>
    <cellStyle name="好_2013年上级 2 15" xfId="3621"/>
    <cellStyle name="好_2013年上级 2 3 2 3" xfId="3622"/>
    <cellStyle name="好_2013年上级 2 20 2" xfId="3623"/>
    <cellStyle name="好_2013年上级 2 15 2" xfId="3624"/>
    <cellStyle name="好_2013年上级 2 3 3 3" xfId="3625"/>
    <cellStyle name="好_2013年上级 2 21 2" xfId="3626"/>
    <cellStyle name="好_2013年上级 2 16 2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注释 3 4 2 2" xfId="3686"/>
    <cellStyle name="好_2013年上级 2 9 3" xfId="3687"/>
    <cellStyle name="注释 3 4 2 2 2" xfId="3688"/>
    <cellStyle name="好_2013年上级 2 9 3 2" xfId="3689"/>
    <cellStyle name="好_2013年上级 2 9 3 3" xfId="3690"/>
    <cellStyle name="注释 3 4 2 3" xfId="3691"/>
    <cellStyle name="好_2013年上级 2 9 4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货币 2 2 20" xfId="3734"/>
    <cellStyle name="货币 2 2 15" xfId="3735"/>
    <cellStyle name="好_2013专项转支 2 5 2 2 2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货币 2 2 5 2 3" xfId="3766"/>
    <cellStyle name="好_2013专项转支 3 2" xfId="3767"/>
    <cellStyle name="好_2013专项转支 3 3" xfId="3768"/>
    <cellStyle name="好_2013专项转支 4" xfId="3769"/>
    <cellStyle name="货币 2 2 5 3 3" xfId="3770"/>
    <cellStyle name="好_2013专项转支 4 2" xfId="3771"/>
    <cellStyle name="好_2013专项转支 4 2 2" xfId="3772"/>
    <cellStyle name="好_2013专项转支 4 3" xfId="3773"/>
    <cellStyle name="汇总 2" xfId="3774"/>
    <cellStyle name="汇总 2 2" xfId="3775"/>
    <cellStyle name="注释 3 6 2" xfId="3776"/>
    <cellStyle name="货币 2 2 10" xfId="3777"/>
    <cellStyle name="注释 3 6 2 2" xfId="3778"/>
    <cellStyle name="货币 2 2 10 2" xfId="3779"/>
    <cellStyle name="货币 2 2 10 2 2 2" xfId="3780"/>
    <cellStyle name="注释 3 6 2 3" xfId="3781"/>
    <cellStyle name="货币 2 2 10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20 2" xfId="3788"/>
    <cellStyle name="货币 2 2 15 2" xfId="3789"/>
    <cellStyle name="货币 2 2 21" xfId="3790"/>
    <cellStyle name="货币 2 2 16" xfId="3791"/>
    <cellStyle name="货币 2 2 21 2" xfId="3792"/>
    <cellStyle name="货币 2 2 16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链接单元格 2 2" xfId="3799"/>
    <cellStyle name="货币 2 2 3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样式 1 2 2" xfId="3808"/>
    <cellStyle name="货币 2 2 3 4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注释 3 8 2 2 2" xfId="3829"/>
    <cellStyle name="货币 2 2 7 2 2" xfId="3830"/>
    <cellStyle name="货币 2 2 7 2 2 2" xfId="3831"/>
    <cellStyle name="货币 2 2 7 2 3" xfId="3832"/>
    <cellStyle name="注释 3 8 2 3" xfId="3833"/>
    <cellStyle name="货币 2 2 7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注释 2 10 2 2" xfId="3854"/>
    <cellStyle name="解释性文本 2" xfId="3855"/>
    <cellStyle name="注释 2 10 2 2 2" xfId="3856"/>
    <cellStyle name="解释性文本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20 2" xfId="3874"/>
    <cellStyle name="注释 2 15 2" xfId="3875"/>
    <cellStyle name="注释 2 21" xfId="3876"/>
    <cellStyle name="注释 2 16" xfId="3877"/>
    <cellStyle name="注释 2 21 2" xfId="3878"/>
    <cellStyle name="注释 2 16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20" xfId="3912"/>
    <cellStyle name="注释 3 15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42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A2" sqref="A2:H2"/>
    </sheetView>
  </sheetViews>
  <sheetFormatPr defaultColWidth="9.2" defaultRowHeight="15.75" outlineLevelCol="7"/>
  <cols>
    <col min="1" max="1" width="28" style="299" customWidth="1"/>
    <col min="2" max="2" width="14.6" style="299" hidden="1" customWidth="1"/>
    <col min="3" max="3" width="13.9" style="299" hidden="1" customWidth="1"/>
    <col min="4" max="4" width="12.6" style="300" customWidth="1"/>
    <col min="5" max="7" width="12.6" style="301" customWidth="1"/>
    <col min="8" max="8" width="44.5" style="299" customWidth="1"/>
    <col min="9" max="16384" width="9.2" style="1"/>
  </cols>
  <sheetData>
    <row r="1" ht="18" customHeight="1" spans="1:1">
      <c r="A1" s="271" t="s">
        <v>0</v>
      </c>
    </row>
    <row r="2" ht="30" customHeight="1" spans="1:8">
      <c r="A2" s="108" t="s">
        <v>1</v>
      </c>
      <c r="B2" s="108"/>
      <c r="C2" s="108"/>
      <c r="D2" s="108"/>
      <c r="E2" s="302"/>
      <c r="F2" s="302"/>
      <c r="G2" s="302"/>
      <c r="H2" s="108"/>
    </row>
    <row r="3" ht="13.95" customHeight="1" spans="1:8">
      <c r="A3" s="303"/>
      <c r="B3" s="303"/>
      <c r="C3" s="303"/>
      <c r="D3" s="304"/>
      <c r="E3" s="305"/>
      <c r="F3" s="305"/>
      <c r="G3" s="305"/>
      <c r="H3" s="306" t="s">
        <v>2</v>
      </c>
    </row>
    <row r="4" ht="19.95" customHeight="1" spans="1:8">
      <c r="A4" s="111" t="s">
        <v>3</v>
      </c>
      <c r="B4" s="111" t="s">
        <v>4</v>
      </c>
      <c r="C4" s="111"/>
      <c r="D4" s="307" t="s">
        <v>5</v>
      </c>
      <c r="E4" s="308"/>
      <c r="F4" s="111" t="s">
        <v>6</v>
      </c>
      <c r="G4" s="111"/>
      <c r="H4" s="111" t="s">
        <v>7</v>
      </c>
    </row>
    <row r="5" ht="19.95" customHeight="1" spans="1:8">
      <c r="A5" s="111"/>
      <c r="B5" s="309" t="s">
        <v>8</v>
      </c>
      <c r="C5" s="309" t="s">
        <v>9</v>
      </c>
      <c r="D5" s="309" t="s">
        <v>8</v>
      </c>
      <c r="E5" s="310" t="s">
        <v>9</v>
      </c>
      <c r="F5" s="309" t="s">
        <v>8</v>
      </c>
      <c r="G5" s="309" t="s">
        <v>9</v>
      </c>
      <c r="H5" s="111"/>
    </row>
    <row r="6" s="297" customFormat="1" ht="19.95" customHeight="1" spans="1:8">
      <c r="A6" s="311" t="s">
        <v>10</v>
      </c>
      <c r="B6" s="312">
        <f t="shared" ref="B6:G6" si="0">SUM(B7:B19)</f>
        <v>59900</v>
      </c>
      <c r="C6" s="312">
        <v>34753</v>
      </c>
      <c r="D6" s="313">
        <f t="shared" si="0"/>
        <v>79200</v>
      </c>
      <c r="E6" s="314">
        <f t="shared" si="0"/>
        <v>42821.4</v>
      </c>
      <c r="F6" s="312">
        <f t="shared" si="0"/>
        <v>93000</v>
      </c>
      <c r="G6" s="313">
        <f t="shared" si="0"/>
        <v>49827</v>
      </c>
      <c r="H6" s="315"/>
    </row>
    <row r="7" ht="19.95" customHeight="1" spans="1:8">
      <c r="A7" s="316" t="s">
        <v>11</v>
      </c>
      <c r="B7" s="317">
        <v>30</v>
      </c>
      <c r="C7" s="317"/>
      <c r="D7" s="318">
        <v>30</v>
      </c>
      <c r="E7" s="319"/>
      <c r="F7" s="318">
        <v>30</v>
      </c>
      <c r="G7" s="318"/>
      <c r="H7" s="320"/>
    </row>
    <row r="8" ht="19.95" customHeight="1" spans="1:8">
      <c r="A8" s="316" t="s">
        <v>12</v>
      </c>
      <c r="B8" s="317">
        <v>31400</v>
      </c>
      <c r="C8" s="317">
        <v>5887</v>
      </c>
      <c r="D8" s="321">
        <v>37760</v>
      </c>
      <c r="E8" s="319">
        <f>D8*0.375</f>
        <v>14160</v>
      </c>
      <c r="F8" s="318">
        <v>42000</v>
      </c>
      <c r="G8" s="321">
        <f>F8*0.375</f>
        <v>15750</v>
      </c>
      <c r="H8" s="322"/>
    </row>
    <row r="9" ht="19.95" customHeight="1" spans="1:8">
      <c r="A9" s="316" t="s">
        <v>13</v>
      </c>
      <c r="B9" s="317">
        <v>7750</v>
      </c>
      <c r="C9" s="317">
        <f>B9*0.28</f>
        <v>2170</v>
      </c>
      <c r="D9" s="321">
        <v>9200</v>
      </c>
      <c r="E9" s="319">
        <f>D9*0.28</f>
        <v>2576</v>
      </c>
      <c r="F9" s="318">
        <v>12970</v>
      </c>
      <c r="G9" s="321">
        <v>3632</v>
      </c>
      <c r="H9" s="320"/>
    </row>
    <row r="10" ht="19.95" customHeight="1" spans="1:8">
      <c r="A10" s="316" t="s">
        <v>14</v>
      </c>
      <c r="B10" s="317">
        <v>3520</v>
      </c>
      <c r="C10" s="317">
        <f t="shared" ref="C10:G10" si="1">B10*0.28</f>
        <v>985.6</v>
      </c>
      <c r="D10" s="321">
        <v>4930</v>
      </c>
      <c r="E10" s="319">
        <f t="shared" si="1"/>
        <v>1380.4</v>
      </c>
      <c r="F10" s="318">
        <v>6500</v>
      </c>
      <c r="G10" s="321">
        <f t="shared" si="1"/>
        <v>1820</v>
      </c>
      <c r="H10" s="320"/>
    </row>
    <row r="11" ht="19.95" customHeight="1" spans="1:8">
      <c r="A11" s="316" t="s">
        <v>15</v>
      </c>
      <c r="B11" s="317">
        <v>6300</v>
      </c>
      <c r="C11" s="317">
        <f t="shared" ref="C11:G11" si="2">B11*0.7</f>
        <v>4410</v>
      </c>
      <c r="D11" s="321">
        <v>8500</v>
      </c>
      <c r="E11" s="319">
        <f t="shared" si="2"/>
        <v>5950</v>
      </c>
      <c r="F11" s="318">
        <v>9500</v>
      </c>
      <c r="G11" s="321">
        <f t="shared" si="2"/>
        <v>6650</v>
      </c>
      <c r="H11" s="320"/>
    </row>
    <row r="12" ht="19.95" customHeight="1" spans="1:8">
      <c r="A12" s="316" t="s">
        <v>16</v>
      </c>
      <c r="B12" s="317">
        <v>100</v>
      </c>
      <c r="C12" s="317">
        <f t="shared" ref="C12:G12" si="3">B12*0.75</f>
        <v>75</v>
      </c>
      <c r="D12" s="321">
        <v>100</v>
      </c>
      <c r="E12" s="319">
        <f t="shared" si="3"/>
        <v>75</v>
      </c>
      <c r="F12" s="318">
        <v>100</v>
      </c>
      <c r="G12" s="321">
        <f t="shared" si="3"/>
        <v>75</v>
      </c>
      <c r="H12" s="320"/>
    </row>
    <row r="13" ht="19.95" customHeight="1" spans="1:8">
      <c r="A13" s="316" t="s">
        <v>17</v>
      </c>
      <c r="B13" s="317">
        <v>1400</v>
      </c>
      <c r="C13" s="317">
        <v>1400</v>
      </c>
      <c r="D13" s="318">
        <v>5500</v>
      </c>
      <c r="E13" s="319">
        <v>5500</v>
      </c>
      <c r="F13" s="318">
        <v>6150</v>
      </c>
      <c r="G13" s="318">
        <f t="shared" ref="G13:G19" si="4">F13</f>
        <v>6150</v>
      </c>
      <c r="H13" s="320"/>
    </row>
    <row r="14" ht="19.95" customHeight="1" spans="1:8">
      <c r="A14" s="316" t="s">
        <v>18</v>
      </c>
      <c r="B14" s="317">
        <v>3300</v>
      </c>
      <c r="C14" s="317">
        <v>3300</v>
      </c>
      <c r="D14" s="318">
        <v>5500</v>
      </c>
      <c r="E14" s="319">
        <v>5500</v>
      </c>
      <c r="F14" s="318">
        <v>6000</v>
      </c>
      <c r="G14" s="318">
        <f t="shared" si="4"/>
        <v>6000</v>
      </c>
      <c r="H14" s="320"/>
    </row>
    <row r="15" ht="19.95" customHeight="1" spans="1:8">
      <c r="A15" s="316" t="s">
        <v>19</v>
      </c>
      <c r="B15" s="317">
        <v>220</v>
      </c>
      <c r="C15" s="317">
        <v>220</v>
      </c>
      <c r="D15" s="318">
        <v>380</v>
      </c>
      <c r="E15" s="319">
        <v>380</v>
      </c>
      <c r="F15" s="318">
        <v>400</v>
      </c>
      <c r="G15" s="318">
        <f t="shared" si="4"/>
        <v>400</v>
      </c>
      <c r="H15" s="320"/>
    </row>
    <row r="16" ht="19.95" customHeight="1" spans="1:8">
      <c r="A16" s="316" t="s">
        <v>20</v>
      </c>
      <c r="B16" s="317">
        <v>2500</v>
      </c>
      <c r="C16" s="317">
        <v>2500</v>
      </c>
      <c r="D16" s="318">
        <v>3400</v>
      </c>
      <c r="E16" s="319">
        <v>3400</v>
      </c>
      <c r="F16" s="318">
        <v>3400</v>
      </c>
      <c r="G16" s="318">
        <f t="shared" si="4"/>
        <v>3400</v>
      </c>
      <c r="H16" s="320"/>
    </row>
    <row r="17" ht="19.95" customHeight="1" spans="1:8">
      <c r="A17" s="316" t="s">
        <v>21</v>
      </c>
      <c r="B17" s="317">
        <v>600</v>
      </c>
      <c r="C17" s="317">
        <v>600</v>
      </c>
      <c r="D17" s="318"/>
      <c r="E17" s="319"/>
      <c r="F17" s="318">
        <v>50</v>
      </c>
      <c r="G17" s="318">
        <f t="shared" si="4"/>
        <v>50</v>
      </c>
      <c r="H17" s="320"/>
    </row>
    <row r="18" ht="19.95" customHeight="1" spans="1:8">
      <c r="A18" s="316" t="s">
        <v>22</v>
      </c>
      <c r="B18" s="317">
        <v>780</v>
      </c>
      <c r="C18" s="317">
        <v>780</v>
      </c>
      <c r="D18" s="318">
        <v>900</v>
      </c>
      <c r="E18" s="319">
        <v>900</v>
      </c>
      <c r="F18" s="318">
        <v>900</v>
      </c>
      <c r="G18" s="318">
        <f t="shared" si="4"/>
        <v>900</v>
      </c>
      <c r="H18" s="320"/>
    </row>
    <row r="19" ht="19.95" customHeight="1" spans="1:8">
      <c r="A19" s="316" t="s">
        <v>23</v>
      </c>
      <c r="B19" s="323">
        <v>2000</v>
      </c>
      <c r="C19" s="323">
        <v>2000</v>
      </c>
      <c r="D19" s="318">
        <v>3000</v>
      </c>
      <c r="E19" s="319">
        <v>3000</v>
      </c>
      <c r="F19" s="324">
        <v>5000</v>
      </c>
      <c r="G19" s="318">
        <f t="shared" si="4"/>
        <v>5000</v>
      </c>
      <c r="H19" s="320"/>
    </row>
    <row r="20" s="297" customFormat="1" ht="19.95" customHeight="1" spans="1:8">
      <c r="A20" s="311" t="s">
        <v>24</v>
      </c>
      <c r="B20" s="312">
        <f t="shared" ref="B20:G20" si="5">SUM(B21:B26)</f>
        <v>9200</v>
      </c>
      <c r="C20" s="312">
        <f t="shared" si="5"/>
        <v>9200</v>
      </c>
      <c r="D20" s="313">
        <f t="shared" si="5"/>
        <v>17600</v>
      </c>
      <c r="E20" s="314">
        <f t="shared" si="5"/>
        <v>17600</v>
      </c>
      <c r="F20" s="312">
        <f t="shared" si="5"/>
        <v>14000</v>
      </c>
      <c r="G20" s="313">
        <f t="shared" si="5"/>
        <v>14000</v>
      </c>
      <c r="H20" s="312"/>
    </row>
    <row r="21" ht="19.95" customHeight="1" spans="1:8">
      <c r="A21" s="316" t="s">
        <v>25</v>
      </c>
      <c r="B21" s="317">
        <v>1700</v>
      </c>
      <c r="C21" s="317">
        <v>1700</v>
      </c>
      <c r="D21" s="321">
        <v>2000</v>
      </c>
      <c r="E21" s="319">
        <v>2000</v>
      </c>
      <c r="F21" s="318">
        <v>2300</v>
      </c>
      <c r="G21" s="321">
        <f t="shared" ref="G21:G23" si="6">F21</f>
        <v>2300</v>
      </c>
      <c r="H21" s="322"/>
    </row>
    <row r="22" ht="19.95" customHeight="1" spans="1:8">
      <c r="A22" s="316" t="s">
        <v>26</v>
      </c>
      <c r="B22" s="317">
        <v>2900</v>
      </c>
      <c r="C22" s="317">
        <v>2900</v>
      </c>
      <c r="D22" s="321">
        <v>2400</v>
      </c>
      <c r="E22" s="319">
        <v>2400</v>
      </c>
      <c r="F22" s="318">
        <v>4000</v>
      </c>
      <c r="G22" s="321">
        <f t="shared" si="6"/>
        <v>4000</v>
      </c>
      <c r="H22" s="320"/>
    </row>
    <row r="23" ht="19.95" customHeight="1" spans="1:8">
      <c r="A23" s="316" t="s">
        <v>27</v>
      </c>
      <c r="B23" s="317">
        <v>2500</v>
      </c>
      <c r="C23" s="317">
        <v>2500</v>
      </c>
      <c r="D23" s="321">
        <v>4500</v>
      </c>
      <c r="E23" s="319">
        <v>4500</v>
      </c>
      <c r="F23" s="318">
        <v>1000</v>
      </c>
      <c r="G23" s="321">
        <f t="shared" si="6"/>
        <v>1000</v>
      </c>
      <c r="H23" s="320"/>
    </row>
    <row r="24" ht="19.95" customHeight="1" spans="1:8">
      <c r="A24" s="316" t="s">
        <v>28</v>
      </c>
      <c r="B24" s="317"/>
      <c r="C24" s="317"/>
      <c r="D24" s="321"/>
      <c r="E24" s="319"/>
      <c r="F24" s="318"/>
      <c r="G24" s="321"/>
      <c r="H24" s="320"/>
    </row>
    <row r="25" ht="19.95" customHeight="1" spans="1:8">
      <c r="A25" s="316" t="s">
        <v>29</v>
      </c>
      <c r="B25" s="317">
        <v>2100</v>
      </c>
      <c r="C25" s="317">
        <v>2100</v>
      </c>
      <c r="D25" s="321">
        <v>8700</v>
      </c>
      <c r="E25" s="319">
        <v>8700</v>
      </c>
      <c r="F25" s="318">
        <v>6200</v>
      </c>
      <c r="G25" s="321">
        <f>F25</f>
        <v>6200</v>
      </c>
      <c r="H25" s="320"/>
    </row>
    <row r="26" ht="19.95" customHeight="1" spans="1:8">
      <c r="A26" s="316" t="s">
        <v>30</v>
      </c>
      <c r="B26" s="325"/>
      <c r="C26" s="325"/>
      <c r="D26" s="321"/>
      <c r="E26" s="319"/>
      <c r="F26" s="326">
        <v>500</v>
      </c>
      <c r="G26" s="321">
        <v>500</v>
      </c>
      <c r="H26" s="320"/>
    </row>
    <row r="27" s="298" customFormat="1" ht="19.95" customHeight="1" spans="1:8">
      <c r="A27" s="327" t="s">
        <v>31</v>
      </c>
      <c r="B27" s="312">
        <f t="shared" ref="B27:G27" si="7">B6+B20</f>
        <v>69100</v>
      </c>
      <c r="C27" s="312">
        <v>43953</v>
      </c>
      <c r="D27" s="313">
        <f t="shared" si="7"/>
        <v>96800</v>
      </c>
      <c r="E27" s="314">
        <f t="shared" si="7"/>
        <v>60421.4</v>
      </c>
      <c r="F27" s="312">
        <f t="shared" si="7"/>
        <v>107000</v>
      </c>
      <c r="G27" s="313">
        <f t="shared" si="7"/>
        <v>63827</v>
      </c>
      <c r="H27" s="328"/>
    </row>
    <row r="28" s="91" customFormat="1" ht="19.95" customHeight="1" spans="1:8">
      <c r="A28" s="111" t="s">
        <v>32</v>
      </c>
      <c r="B28" s="309" t="s">
        <v>8</v>
      </c>
      <c r="C28" s="111" t="s">
        <v>33</v>
      </c>
      <c r="D28" s="309" t="s">
        <v>8</v>
      </c>
      <c r="E28" s="329" t="s">
        <v>33</v>
      </c>
      <c r="F28" s="309" t="s">
        <v>8</v>
      </c>
      <c r="G28" s="111" t="s">
        <v>33</v>
      </c>
      <c r="H28" s="114"/>
    </row>
    <row r="29" s="298" customFormat="1" ht="19.95" customHeight="1" spans="1:8">
      <c r="A29" s="330" t="s">
        <v>34</v>
      </c>
      <c r="B29" s="312"/>
      <c r="C29" s="312">
        <f t="shared" ref="C29:G29" si="8">SUM(C30:C33)</f>
        <v>30342</v>
      </c>
      <c r="D29" s="313"/>
      <c r="E29" s="314">
        <f t="shared" si="8"/>
        <v>27388</v>
      </c>
      <c r="F29" s="312"/>
      <c r="G29" s="313">
        <f t="shared" si="8"/>
        <v>32712</v>
      </c>
      <c r="H29" s="328"/>
    </row>
    <row r="30" ht="19.95" customHeight="1" spans="1:8">
      <c r="A30" s="316" t="s">
        <v>35</v>
      </c>
      <c r="B30" s="325">
        <v>30</v>
      </c>
      <c r="C30" s="325">
        <f>B30</f>
        <v>30</v>
      </c>
      <c r="D30" s="318">
        <v>30</v>
      </c>
      <c r="E30" s="319">
        <v>30</v>
      </c>
      <c r="F30" s="326"/>
      <c r="G30" s="318">
        <v>30</v>
      </c>
      <c r="H30" s="320"/>
    </row>
    <row r="31" ht="19.95" customHeight="1" spans="1:8">
      <c r="A31" s="316" t="s">
        <v>36</v>
      </c>
      <c r="B31" s="325">
        <v>31400</v>
      </c>
      <c r="C31" s="325">
        <f>B31*0.75</f>
        <v>23550</v>
      </c>
      <c r="D31" s="318">
        <f t="shared" ref="D31:D33" si="9">D8</f>
        <v>37760</v>
      </c>
      <c r="E31" s="319">
        <f>D31*0.5</f>
        <v>18880</v>
      </c>
      <c r="F31" s="326">
        <f t="shared" ref="F31:F33" si="10">F8</f>
        <v>42000</v>
      </c>
      <c r="G31" s="318">
        <f>F31*0.5</f>
        <v>21000</v>
      </c>
      <c r="H31" s="322"/>
    </row>
    <row r="32" ht="19.95" customHeight="1" spans="1:8">
      <c r="A32" s="316" t="s">
        <v>37</v>
      </c>
      <c r="B32" s="325">
        <v>7750</v>
      </c>
      <c r="C32" s="325">
        <f t="shared" ref="C32:G32" si="11">B32*0.6</f>
        <v>4650</v>
      </c>
      <c r="D32" s="326">
        <f t="shared" si="9"/>
        <v>9200</v>
      </c>
      <c r="E32" s="331">
        <f t="shared" si="11"/>
        <v>5520</v>
      </c>
      <c r="F32" s="326">
        <f t="shared" si="10"/>
        <v>12970</v>
      </c>
      <c r="G32" s="326">
        <f t="shared" si="11"/>
        <v>7782</v>
      </c>
      <c r="H32" s="320"/>
    </row>
    <row r="33" ht="19.95" customHeight="1" spans="1:8">
      <c r="A33" s="316" t="s">
        <v>38</v>
      </c>
      <c r="B33" s="325">
        <v>3520</v>
      </c>
      <c r="C33" s="325">
        <f t="shared" ref="C33:G33" si="12">B33*0.6</f>
        <v>2112</v>
      </c>
      <c r="D33" s="326">
        <f t="shared" si="9"/>
        <v>4930</v>
      </c>
      <c r="E33" s="331">
        <f t="shared" si="12"/>
        <v>2958</v>
      </c>
      <c r="F33" s="326">
        <f t="shared" si="10"/>
        <v>6500</v>
      </c>
      <c r="G33" s="326">
        <f t="shared" si="12"/>
        <v>3900</v>
      </c>
      <c r="H33" s="320"/>
    </row>
    <row r="34" s="298" customFormat="1" ht="19.95" customHeight="1" spans="1:8">
      <c r="A34" s="330" t="s">
        <v>39</v>
      </c>
      <c r="B34" s="312"/>
      <c r="C34" s="312">
        <v>8705</v>
      </c>
      <c r="D34" s="313"/>
      <c r="E34" s="314">
        <f>SUM(E35:E39)</f>
        <v>8990.6</v>
      </c>
      <c r="F34" s="312"/>
      <c r="G34" s="313">
        <f>SUM(G35:G39)</f>
        <v>10461.4</v>
      </c>
      <c r="H34" s="328"/>
    </row>
    <row r="35" ht="19.95" customHeight="1" spans="1:8">
      <c r="A35" s="316" t="s">
        <v>40</v>
      </c>
      <c r="B35" s="325">
        <v>31400</v>
      </c>
      <c r="C35" s="325">
        <f>B35*0.0625</f>
        <v>1962.5</v>
      </c>
      <c r="D35" s="318">
        <f t="shared" ref="D35:D37" si="13">D8</f>
        <v>37760</v>
      </c>
      <c r="E35" s="319">
        <f>D35*0.125</f>
        <v>4720</v>
      </c>
      <c r="F35" s="326">
        <f t="shared" ref="F35:F37" si="14">F8</f>
        <v>42000</v>
      </c>
      <c r="G35" s="318">
        <f>F35*0.125</f>
        <v>5250</v>
      </c>
      <c r="H35" s="322"/>
    </row>
    <row r="36" ht="19.95" customHeight="1" spans="1:8">
      <c r="A36" s="316" t="s">
        <v>41</v>
      </c>
      <c r="B36" s="325">
        <v>7750</v>
      </c>
      <c r="C36" s="325">
        <f t="shared" ref="C36:G36" si="15">B36*0.12</f>
        <v>930</v>
      </c>
      <c r="D36" s="326">
        <f t="shared" si="13"/>
        <v>9200</v>
      </c>
      <c r="E36" s="331">
        <f t="shared" si="15"/>
        <v>1104</v>
      </c>
      <c r="F36" s="326">
        <f t="shared" si="14"/>
        <v>12970</v>
      </c>
      <c r="G36" s="326">
        <f t="shared" si="15"/>
        <v>1556.4</v>
      </c>
      <c r="H36" s="320"/>
    </row>
    <row r="37" ht="19.95" customHeight="1" spans="1:8">
      <c r="A37" s="316" t="s">
        <v>42</v>
      </c>
      <c r="B37" s="325">
        <v>3520</v>
      </c>
      <c r="C37" s="325">
        <f t="shared" ref="C37:G37" si="16">B37*0.12</f>
        <v>422.4</v>
      </c>
      <c r="D37" s="326">
        <f t="shared" si="13"/>
        <v>4930</v>
      </c>
      <c r="E37" s="331">
        <f t="shared" si="16"/>
        <v>591.6</v>
      </c>
      <c r="F37" s="326">
        <f t="shared" si="14"/>
        <v>6500</v>
      </c>
      <c r="G37" s="326">
        <f t="shared" si="16"/>
        <v>780</v>
      </c>
      <c r="H37" s="320"/>
    </row>
    <row r="38" ht="19.95" customHeight="1" spans="1:8">
      <c r="A38" s="316" t="s">
        <v>43</v>
      </c>
      <c r="B38" s="325">
        <v>100</v>
      </c>
      <c r="C38" s="325">
        <f t="shared" ref="C38:G38" si="17">B38*0.25</f>
        <v>25</v>
      </c>
      <c r="D38" s="326">
        <f>D12</f>
        <v>100</v>
      </c>
      <c r="E38" s="331">
        <f t="shared" si="17"/>
        <v>25</v>
      </c>
      <c r="F38" s="326">
        <f>F12</f>
        <v>100</v>
      </c>
      <c r="G38" s="326">
        <f t="shared" si="17"/>
        <v>25</v>
      </c>
      <c r="H38" s="320"/>
    </row>
    <row r="39" ht="19.95" customHeight="1" spans="1:8">
      <c r="A39" s="316" t="s">
        <v>44</v>
      </c>
      <c r="B39" s="317">
        <v>6300</v>
      </c>
      <c r="C39" s="317">
        <f t="shared" ref="C39:G39" si="18">B39*0.3</f>
        <v>1890</v>
      </c>
      <c r="D39" s="318">
        <f>D11</f>
        <v>8500</v>
      </c>
      <c r="E39" s="319">
        <f t="shared" si="18"/>
        <v>2550</v>
      </c>
      <c r="F39" s="318">
        <f>F11</f>
        <v>9500</v>
      </c>
      <c r="G39" s="318">
        <f t="shared" si="18"/>
        <v>2850</v>
      </c>
      <c r="H39" s="320"/>
    </row>
    <row r="40" s="298" customFormat="1" ht="19.95" customHeight="1" spans="1:8">
      <c r="A40" s="330" t="s">
        <v>45</v>
      </c>
      <c r="B40" s="312">
        <f t="shared" ref="B40:F40" si="19">C27+C29+C34</f>
        <v>83000</v>
      </c>
      <c r="C40" s="312"/>
      <c r="D40" s="313">
        <f t="shared" si="19"/>
        <v>96800</v>
      </c>
      <c r="E40" s="314"/>
      <c r="F40" s="314">
        <f t="shared" si="19"/>
        <v>107000.4</v>
      </c>
      <c r="G40" s="313"/>
      <c r="H40" s="328"/>
    </row>
    <row r="41" ht="19.95" customHeight="1" spans="1:8">
      <c r="A41" s="332" t="s">
        <v>46</v>
      </c>
      <c r="B41" s="333">
        <v>39100</v>
      </c>
      <c r="C41" s="333"/>
      <c r="D41" s="334">
        <v>81200</v>
      </c>
      <c r="E41" s="335"/>
      <c r="F41" s="334">
        <v>95200</v>
      </c>
      <c r="G41" s="334"/>
      <c r="H41" s="320"/>
    </row>
    <row r="42" ht="19.95" customHeight="1" spans="1:8">
      <c r="A42" s="332" t="s">
        <v>47</v>
      </c>
      <c r="B42" s="333">
        <f>B22+B23+B25</f>
        <v>7500</v>
      </c>
      <c r="C42" s="333"/>
      <c r="D42" s="334">
        <v>15600</v>
      </c>
      <c r="E42" s="335"/>
      <c r="F42" s="334">
        <v>11800</v>
      </c>
      <c r="G42" s="334"/>
      <c r="H42" s="320"/>
    </row>
  </sheetData>
  <mergeCells count="6">
    <mergeCell ref="A2:H2"/>
    <mergeCell ref="B4:C4"/>
    <mergeCell ref="D4:E4"/>
    <mergeCell ref="F4:G4"/>
    <mergeCell ref="A4:A5"/>
    <mergeCell ref="H4:H5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39"/>
  <sheetViews>
    <sheetView showGridLines="0" showZeros="0" workbookViewId="0">
      <selection activeCell="A2" sqref="A2:C2"/>
    </sheetView>
  </sheetViews>
  <sheetFormatPr defaultColWidth="6.9" defaultRowHeight="12.75" customHeight="1" outlineLevelCol="2"/>
  <cols>
    <col min="1" max="1" width="33.1" style="127" customWidth="1"/>
    <col min="2" max="2" width="20.2" style="127" customWidth="1"/>
    <col min="3" max="3" width="10.5" style="127" customWidth="1"/>
    <col min="4" max="252" width="6.9" style="127" customWidth="1"/>
    <col min="253" max="16384" width="6.9" style="127"/>
  </cols>
  <sheetData>
    <row r="1" ht="24.75" customHeight="1" spans="1:3">
      <c r="A1" s="85" t="s">
        <v>1872</v>
      </c>
      <c r="B1" s="128"/>
      <c r="C1" s="128"/>
    </row>
    <row r="2" ht="29.25" customHeight="1" spans="1:3">
      <c r="A2" s="129" t="s">
        <v>1873</v>
      </c>
      <c r="B2" s="129"/>
      <c r="C2" s="129"/>
    </row>
    <row r="3" s="143" customFormat="1" ht="21.75" customHeight="1" spans="1:3">
      <c r="A3" s="145"/>
      <c r="B3" s="145"/>
      <c r="C3" s="145" t="s">
        <v>2</v>
      </c>
    </row>
    <row r="4" s="143" customFormat="1" ht="15.75" customHeight="1" spans="1:3">
      <c r="A4" s="146" t="s">
        <v>1808</v>
      </c>
      <c r="B4" s="146"/>
      <c r="C4" s="147" t="s">
        <v>54</v>
      </c>
    </row>
    <row r="5" s="143" customFormat="1" ht="15.75" customHeight="1" spans="1:3">
      <c r="A5" s="148" t="s">
        <v>1763</v>
      </c>
      <c r="B5" s="148" t="s">
        <v>1810</v>
      </c>
      <c r="C5" s="149"/>
    </row>
    <row r="6" s="144" customFormat="1" ht="15.75" customHeight="1" spans="1:3">
      <c r="A6" s="150" t="s">
        <v>1874</v>
      </c>
      <c r="B6" s="151">
        <v>55725.81</v>
      </c>
      <c r="C6" s="152"/>
    </row>
    <row r="7" s="144" customFormat="1" ht="15.75" customHeight="1" spans="1:3">
      <c r="A7" s="150" t="s">
        <v>1875</v>
      </c>
      <c r="B7" s="152">
        <v>54925.81</v>
      </c>
      <c r="C7" s="152"/>
    </row>
    <row r="8" s="144" customFormat="1" ht="15.75" customHeight="1" spans="1:3">
      <c r="A8" s="150" t="s">
        <v>1876</v>
      </c>
      <c r="B8" s="152">
        <v>800</v>
      </c>
      <c r="C8" s="152"/>
    </row>
    <row r="9" s="144" customFormat="1" ht="15.75" customHeight="1" spans="1:3">
      <c r="A9" s="150"/>
      <c r="B9" s="152"/>
      <c r="C9" s="152"/>
    </row>
    <row r="10" s="144" customFormat="1" ht="15.75" customHeight="1" spans="1:3">
      <c r="A10" s="150"/>
      <c r="B10" s="152"/>
      <c r="C10" s="152"/>
    </row>
    <row r="11" s="144" customFormat="1" ht="15.75" customHeight="1" spans="1:3">
      <c r="A11" s="150"/>
      <c r="B11" s="152"/>
      <c r="C11" s="152"/>
    </row>
    <row r="12" s="144" customFormat="1" ht="15.75" customHeight="1" spans="1:3">
      <c r="A12" s="150"/>
      <c r="B12" s="141"/>
      <c r="C12" s="152"/>
    </row>
    <row r="13" s="144" customFormat="1" ht="15.75" customHeight="1" spans="1:3">
      <c r="A13" s="150"/>
      <c r="B13" s="141"/>
      <c r="C13" s="152"/>
    </row>
    <row r="14" s="144" customFormat="1" ht="15.75" customHeight="1" spans="1:3">
      <c r="A14" s="150"/>
      <c r="B14" s="153"/>
      <c r="C14" s="152"/>
    </row>
    <row r="15" s="144" customFormat="1" ht="15.75" customHeight="1" spans="1:3">
      <c r="A15" s="150"/>
      <c r="B15" s="153"/>
      <c r="C15" s="152"/>
    </row>
    <row r="16" s="144" customFormat="1" ht="15.75" customHeight="1" spans="1:3">
      <c r="A16" s="150"/>
      <c r="B16" s="153"/>
      <c r="C16" s="152"/>
    </row>
    <row r="17" s="144" customFormat="1" ht="15.75" customHeight="1" spans="1:3">
      <c r="A17" s="150"/>
      <c r="B17" s="153"/>
      <c r="C17" s="152"/>
    </row>
    <row r="18" s="144" customFormat="1" ht="15.75" customHeight="1" spans="1:3">
      <c r="A18" s="150"/>
      <c r="B18" s="153"/>
      <c r="C18" s="152"/>
    </row>
    <row r="19" s="144" customFormat="1" ht="15.75" customHeight="1" spans="1:3">
      <c r="A19" s="150"/>
      <c r="B19" s="153"/>
      <c r="C19" s="152"/>
    </row>
    <row r="20" s="144" customFormat="1" ht="15.75" customHeight="1" spans="1:3">
      <c r="A20" s="150"/>
      <c r="B20" s="153"/>
      <c r="C20" s="152"/>
    </row>
    <row r="21" s="144" customFormat="1" ht="15.75" customHeight="1" spans="1:3">
      <c r="A21" s="150"/>
      <c r="B21" s="153"/>
      <c r="C21" s="152"/>
    </row>
    <row r="22" s="144" customFormat="1" ht="15.75" customHeight="1" spans="1:3">
      <c r="A22" s="150"/>
      <c r="B22" s="153"/>
      <c r="C22" s="152"/>
    </row>
    <row r="23" s="144" customFormat="1" ht="15.75" customHeight="1" spans="1:3">
      <c r="A23" s="150"/>
      <c r="B23" s="153"/>
      <c r="C23" s="152"/>
    </row>
    <row r="24" s="144" customFormat="1" ht="15.75" customHeight="1" spans="1:3">
      <c r="A24" s="150"/>
      <c r="B24" s="153"/>
      <c r="C24" s="152"/>
    </row>
    <row r="25" s="144" customFormat="1" ht="15.75" customHeight="1" spans="1:3">
      <c r="A25" s="150"/>
      <c r="B25" s="153"/>
      <c r="C25" s="152"/>
    </row>
    <row r="26" s="144" customFormat="1" ht="15.75" customHeight="1" spans="1:3">
      <c r="A26" s="150"/>
      <c r="B26" s="153"/>
      <c r="C26" s="152"/>
    </row>
    <row r="27" s="144" customFormat="1" ht="15.75" customHeight="1" spans="1:3">
      <c r="A27" s="150"/>
      <c r="B27" s="153"/>
      <c r="C27" s="152"/>
    </row>
    <row r="28" s="144" customFormat="1" ht="15.75" customHeight="1" spans="1:3">
      <c r="A28" s="150"/>
      <c r="B28" s="153"/>
      <c r="C28" s="152"/>
    </row>
    <row r="29" s="144" customFormat="1" ht="15.75" customHeight="1" spans="1:3">
      <c r="A29" s="150"/>
      <c r="B29" s="153"/>
      <c r="C29" s="152"/>
    </row>
    <row r="30" s="144" customFormat="1" ht="15.75" customHeight="1" spans="1:3">
      <c r="A30" s="150"/>
      <c r="B30" s="153"/>
      <c r="C30" s="152"/>
    </row>
    <row r="31" s="144" customFormat="1" customHeight="1" spans="1:3">
      <c r="A31" s="150"/>
      <c r="B31" s="153"/>
      <c r="C31" s="152"/>
    </row>
    <row r="32" s="144" customFormat="1" customHeight="1" spans="1:3">
      <c r="A32" s="150"/>
      <c r="B32" s="153"/>
      <c r="C32" s="152"/>
    </row>
    <row r="33" s="144" customFormat="1" customHeight="1" spans="1:3">
      <c r="A33" s="150"/>
      <c r="B33" s="153"/>
      <c r="C33" s="152"/>
    </row>
    <row r="34" s="144" customFormat="1" ht="15" customHeight="1" spans="1:3">
      <c r="A34" s="154" t="s">
        <v>1870</v>
      </c>
      <c r="B34" s="151">
        <v>55725.81</v>
      </c>
      <c r="C34" s="152"/>
    </row>
    <row r="35" ht="15" customHeight="1"/>
    <row r="36" ht="15" customHeight="1"/>
    <row r="37" ht="15" customHeight="1"/>
    <row r="38" ht="15" customHeight="1"/>
    <row r="39" ht="15" customHeight="1"/>
  </sheetData>
  <sheetProtection formatCells="0" formatColumns="0" formatRows="0"/>
  <mergeCells count="3">
    <mergeCell ref="A2:C2"/>
    <mergeCell ref="A4:B4"/>
    <mergeCell ref="C4:C5"/>
  </mergeCells>
  <pageMargins left="0.75" right="0.75" top="1" bottom="1" header="0.5" footer="0.5"/>
  <pageSetup paperSize="9" scale="85" fitToHeight="999" orientation="landscape"/>
  <headerFooter alignWithMargins="0" scaleWithDoc="0"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G21"/>
  <sheetViews>
    <sheetView showGridLines="0" showZeros="0" workbookViewId="0">
      <selection activeCell="F18" sqref="F18"/>
    </sheetView>
  </sheetViews>
  <sheetFormatPr defaultColWidth="6.9" defaultRowHeight="12.75" customHeight="1" outlineLevelCol="6"/>
  <cols>
    <col min="1" max="1" width="13.6" style="127" customWidth="1"/>
    <col min="2" max="2" width="5.9" style="127" customWidth="1"/>
    <col min="3" max="3" width="7.4" style="127" customWidth="1"/>
    <col min="4" max="4" width="26.7" style="127" customWidth="1"/>
    <col min="5" max="5" width="12.6" style="127" customWidth="1"/>
    <col min="6" max="6" width="12.5" style="127" customWidth="1"/>
    <col min="7" max="7" width="13.4" style="127" customWidth="1"/>
    <col min="8" max="16384" width="6.9" style="127"/>
  </cols>
  <sheetData>
    <row r="1" ht="30" customHeight="1" spans="1:7">
      <c r="A1" s="85" t="s">
        <v>1877</v>
      </c>
      <c r="B1" s="128"/>
      <c r="C1" s="128"/>
      <c r="D1" s="128"/>
      <c r="E1" s="128"/>
      <c r="F1" s="128"/>
      <c r="G1" s="128"/>
    </row>
    <row r="2" ht="25.5" customHeight="1" spans="1:7">
      <c r="A2" s="129" t="s">
        <v>1878</v>
      </c>
      <c r="B2" s="129"/>
      <c r="C2" s="129"/>
      <c r="D2" s="129"/>
      <c r="E2" s="129"/>
      <c r="F2" s="129"/>
      <c r="G2" s="129"/>
    </row>
    <row r="3" s="26" customFormat="1" ht="21" customHeight="1" spans="1:7">
      <c r="A3" s="86"/>
      <c r="B3" s="86"/>
      <c r="C3" s="86"/>
      <c r="D3" s="86"/>
      <c r="E3" s="86"/>
      <c r="F3" s="86"/>
      <c r="G3" s="130" t="s">
        <v>2</v>
      </c>
    </row>
    <row r="4" s="26" customFormat="1" ht="19.5" customHeight="1" spans="1:7">
      <c r="A4" s="131" t="s">
        <v>1146</v>
      </c>
      <c r="B4" s="131" t="s">
        <v>1147</v>
      </c>
      <c r="C4" s="131" t="s">
        <v>1148</v>
      </c>
      <c r="D4" s="131" t="s">
        <v>1149</v>
      </c>
      <c r="E4" s="132" t="s">
        <v>1150</v>
      </c>
      <c r="F4" s="133" t="s">
        <v>1814</v>
      </c>
      <c r="G4" s="133"/>
    </row>
    <row r="5" s="26" customFormat="1" ht="52.5" customHeight="1" spans="1:7">
      <c r="A5" s="131"/>
      <c r="B5" s="131"/>
      <c r="C5" s="131"/>
      <c r="D5" s="131"/>
      <c r="E5" s="134"/>
      <c r="F5" s="135" t="s">
        <v>1879</v>
      </c>
      <c r="G5" s="135" t="s">
        <v>1880</v>
      </c>
    </row>
    <row r="6" s="126" customFormat="1" ht="18.9" customHeight="1" spans="1:7">
      <c r="A6" s="136"/>
      <c r="B6" s="136"/>
      <c r="C6" s="136"/>
      <c r="D6" s="137" t="s">
        <v>1150</v>
      </c>
      <c r="E6" s="138">
        <v>55725.81</v>
      </c>
      <c r="F6" s="139">
        <v>0</v>
      </c>
      <c r="G6" s="138">
        <v>55725.81</v>
      </c>
    </row>
    <row r="7" s="26" customFormat="1" ht="18.9" customHeight="1" spans="1:7">
      <c r="A7" s="136" t="s">
        <v>1514</v>
      </c>
      <c r="B7" s="136"/>
      <c r="C7" s="136"/>
      <c r="D7" s="140" t="s">
        <v>1515</v>
      </c>
      <c r="E7" s="141">
        <v>54925.81</v>
      </c>
      <c r="F7" s="142">
        <v>0</v>
      </c>
      <c r="G7" s="141">
        <v>54925.81</v>
      </c>
    </row>
    <row r="8" s="26" customFormat="1" ht="27" customHeight="1" spans="1:7">
      <c r="A8" s="136"/>
      <c r="B8" s="136" t="s">
        <v>1164</v>
      </c>
      <c r="C8" s="136"/>
      <c r="D8" s="140" t="s">
        <v>1526</v>
      </c>
      <c r="E8" s="141">
        <v>54925.81</v>
      </c>
      <c r="F8" s="142">
        <v>0</v>
      </c>
      <c r="G8" s="141">
        <v>54925.81</v>
      </c>
    </row>
    <row r="9" s="26" customFormat="1" ht="18.9" customHeight="1" spans="1:7">
      <c r="A9" s="136" t="s">
        <v>1517</v>
      </c>
      <c r="B9" s="136" t="s">
        <v>1221</v>
      </c>
      <c r="C9" s="136" t="s">
        <v>1174</v>
      </c>
      <c r="D9" s="140" t="s">
        <v>1527</v>
      </c>
      <c r="E9" s="141">
        <v>44643.74</v>
      </c>
      <c r="F9" s="142">
        <v>0</v>
      </c>
      <c r="G9" s="141">
        <v>44643.74</v>
      </c>
    </row>
    <row r="10" s="26" customFormat="1" ht="24" customHeight="1" spans="1:7">
      <c r="A10" s="136" t="s">
        <v>1517</v>
      </c>
      <c r="B10" s="136" t="s">
        <v>1221</v>
      </c>
      <c r="C10" s="136" t="s">
        <v>1160</v>
      </c>
      <c r="D10" s="140" t="s">
        <v>1528</v>
      </c>
      <c r="E10" s="141">
        <v>10282.07</v>
      </c>
      <c r="F10" s="142">
        <v>0</v>
      </c>
      <c r="G10" s="141">
        <v>10282.07</v>
      </c>
    </row>
    <row r="11" s="26" customFormat="1" ht="18.9" customHeight="1" spans="1:7">
      <c r="A11" s="136" t="s">
        <v>1641</v>
      </c>
      <c r="B11" s="136"/>
      <c r="C11" s="136"/>
      <c r="D11" s="140" t="s">
        <v>1642</v>
      </c>
      <c r="E11" s="141">
        <v>800</v>
      </c>
      <c r="F11" s="142">
        <v>0</v>
      </c>
      <c r="G11" s="141">
        <v>800</v>
      </c>
    </row>
    <row r="12" s="26" customFormat="1" ht="29.1" customHeight="1" spans="1:7">
      <c r="A12" s="136"/>
      <c r="B12" s="136" t="s">
        <v>1160</v>
      </c>
      <c r="C12" s="136"/>
      <c r="D12" s="140" t="s">
        <v>1643</v>
      </c>
      <c r="E12" s="141">
        <v>800</v>
      </c>
      <c r="F12" s="142">
        <v>0</v>
      </c>
      <c r="G12" s="141">
        <v>800</v>
      </c>
    </row>
    <row r="13" s="26" customFormat="1" ht="32.1" customHeight="1" spans="1:7">
      <c r="A13" s="136" t="s">
        <v>1644</v>
      </c>
      <c r="B13" s="136" t="s">
        <v>1193</v>
      </c>
      <c r="C13" s="136"/>
      <c r="D13" s="140" t="s">
        <v>1645</v>
      </c>
      <c r="E13" s="141">
        <v>800</v>
      </c>
      <c r="F13" s="142">
        <v>0</v>
      </c>
      <c r="G13" s="141">
        <v>800</v>
      </c>
    </row>
    <row r="14" ht="18.9" customHeight="1"/>
    <row r="15" ht="18.9" customHeight="1"/>
    <row r="16" ht="18.9" customHeight="1"/>
    <row r="17" ht="18.9" customHeight="1"/>
    <row r="18" ht="18.9" customHeight="1"/>
    <row r="19" ht="18.9" customHeight="1"/>
    <row r="20" ht="18.9" customHeight="1"/>
    <row r="21" ht="18.9" customHeight="1"/>
  </sheetData>
  <sheetProtection formatCells="0" formatColumns="0" formatRows="0"/>
  <mergeCells count="7">
    <mergeCell ref="A2:G2"/>
    <mergeCell ref="F4:G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88" fitToHeight="999" orientation="landscape"/>
  <headerFooter alignWithMargins="0" scaleWithDoc="0"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1"/>
  <sheetViews>
    <sheetView topLeftCell="B10" workbookViewId="0">
      <selection activeCell="D19" sqref="D19"/>
    </sheetView>
  </sheetViews>
  <sheetFormatPr defaultColWidth="9" defaultRowHeight="14.25" outlineLevelCol="4"/>
  <cols>
    <col min="1" max="1" width="37.1" style="87" customWidth="1"/>
    <col min="2" max="2" width="22.5" style="87" customWidth="1"/>
    <col min="3" max="3" width="37.1" style="87" customWidth="1"/>
    <col min="4" max="4" width="27.6" style="87" customWidth="1"/>
    <col min="5" max="5" width="12.7" style="87" customWidth="1"/>
    <col min="6" max="6" width="18" style="87" customWidth="1"/>
    <col min="7" max="16384" width="9" style="87"/>
  </cols>
  <sheetData>
    <row r="1" ht="23.25" customHeight="1" spans="1:1">
      <c r="A1" s="89" t="s">
        <v>1881</v>
      </c>
    </row>
    <row r="2" s="117" customFormat="1" ht="42.75" customHeight="1" spans="1:5">
      <c r="A2" s="108" t="s">
        <v>1882</v>
      </c>
      <c r="B2" s="108"/>
      <c r="C2" s="108"/>
      <c r="D2" s="108"/>
      <c r="E2" s="120"/>
    </row>
    <row r="3" ht="20.25" customHeight="1" spans="1:5">
      <c r="A3" s="105"/>
      <c r="B3" s="105"/>
      <c r="C3" s="105"/>
      <c r="D3" s="109" t="s">
        <v>2</v>
      </c>
      <c r="E3" s="121"/>
    </row>
    <row r="4" ht="24.75" customHeight="1" spans="1:5">
      <c r="A4" s="111" t="s">
        <v>1883</v>
      </c>
      <c r="B4" s="111"/>
      <c r="C4" s="111" t="s">
        <v>1884</v>
      </c>
      <c r="D4" s="111"/>
      <c r="E4" s="122"/>
    </row>
    <row r="5" s="118" customFormat="1" ht="24.75" customHeight="1" spans="1:5">
      <c r="A5" s="123" t="s">
        <v>1885</v>
      </c>
      <c r="B5" s="123" t="s">
        <v>53</v>
      </c>
      <c r="C5" s="123" t="s">
        <v>1885</v>
      </c>
      <c r="D5" s="123" t="s">
        <v>53</v>
      </c>
      <c r="E5" s="124"/>
    </row>
    <row r="6" ht="24.75" customHeight="1" spans="1:5">
      <c r="A6" s="114" t="s">
        <v>1886</v>
      </c>
      <c r="B6" s="113">
        <v>0</v>
      </c>
      <c r="C6" s="114" t="s">
        <v>1887</v>
      </c>
      <c r="D6" s="113"/>
      <c r="E6" s="125"/>
    </row>
    <row r="7" ht="24.75" customHeight="1" spans="1:5">
      <c r="A7" s="114" t="s">
        <v>1888</v>
      </c>
      <c r="B7" s="113"/>
      <c r="C7" s="114" t="s">
        <v>1889</v>
      </c>
      <c r="D7" s="113"/>
      <c r="E7" s="125"/>
    </row>
    <row r="8" ht="24.75" customHeight="1" spans="1:5">
      <c r="A8" s="115" t="s">
        <v>1890</v>
      </c>
      <c r="B8" s="113"/>
      <c r="C8" s="114" t="s">
        <v>1891</v>
      </c>
      <c r="D8" s="113"/>
      <c r="E8" s="125"/>
    </row>
    <row r="9" ht="24.75" customHeight="1" spans="1:5">
      <c r="A9" s="114" t="s">
        <v>1892</v>
      </c>
      <c r="B9" s="113">
        <v>60</v>
      </c>
      <c r="C9" s="114" t="s">
        <v>1893</v>
      </c>
      <c r="D9" s="113"/>
      <c r="E9" s="125"/>
    </row>
    <row r="10" ht="24.75" customHeight="1" spans="1:5">
      <c r="A10" s="114" t="s">
        <v>1894</v>
      </c>
      <c r="B10" s="113">
        <v>0</v>
      </c>
      <c r="C10" s="114" t="s">
        <v>1895</v>
      </c>
      <c r="D10" s="113"/>
      <c r="E10" s="125"/>
    </row>
    <row r="11" ht="24.75" customHeight="1" spans="1:5">
      <c r="A11" s="114" t="s">
        <v>1896</v>
      </c>
      <c r="B11" s="113"/>
      <c r="C11" s="114" t="s">
        <v>1897</v>
      </c>
      <c r="D11" s="113"/>
      <c r="E11" s="125"/>
    </row>
    <row r="12" ht="24.75" customHeight="1" spans="1:5">
      <c r="A12" s="114" t="s">
        <v>1898</v>
      </c>
      <c r="B12" s="113">
        <v>0</v>
      </c>
      <c r="C12" s="114" t="s">
        <v>1899</v>
      </c>
      <c r="D12" s="113"/>
      <c r="E12" s="125"/>
    </row>
    <row r="13" ht="24.75" customHeight="1" spans="1:5">
      <c r="A13" s="112"/>
      <c r="B13" s="113"/>
      <c r="C13" s="114" t="s">
        <v>1900</v>
      </c>
      <c r="D13" s="113"/>
      <c r="E13" s="125"/>
    </row>
    <row r="14" ht="24.75" customHeight="1" spans="1:5">
      <c r="A14" s="114" t="s">
        <v>1901</v>
      </c>
      <c r="B14" s="113">
        <v>0</v>
      </c>
      <c r="C14" s="114" t="s">
        <v>1902</v>
      </c>
      <c r="D14" s="113"/>
      <c r="E14" s="125"/>
    </row>
    <row r="15" ht="24.75" customHeight="1" spans="1:5">
      <c r="A15" s="114" t="s">
        <v>1903</v>
      </c>
      <c r="B15" s="113"/>
      <c r="C15" s="114" t="s">
        <v>1904</v>
      </c>
      <c r="D15" s="113"/>
      <c r="E15" s="125"/>
    </row>
    <row r="16" ht="24.75" customHeight="1" spans="1:5">
      <c r="A16" s="114" t="s">
        <v>1905</v>
      </c>
      <c r="B16" s="113"/>
      <c r="C16" s="114" t="s">
        <v>1906</v>
      </c>
      <c r="D16" s="113">
        <v>21360</v>
      </c>
      <c r="E16" s="125"/>
    </row>
    <row r="17" ht="24.75" customHeight="1" spans="1:5">
      <c r="A17" s="114" t="s">
        <v>1903</v>
      </c>
      <c r="B17" s="113"/>
      <c r="C17" s="114" t="s">
        <v>1907</v>
      </c>
      <c r="D17" s="113"/>
      <c r="E17" s="125"/>
    </row>
    <row r="18" ht="24.75" customHeight="1" spans="1:5">
      <c r="A18" s="114" t="s">
        <v>1908</v>
      </c>
      <c r="B18" s="113">
        <v>21360</v>
      </c>
      <c r="C18" s="114"/>
      <c r="D18" s="113"/>
      <c r="E18" s="125"/>
    </row>
    <row r="19" ht="24.75" customHeight="1" spans="1:4">
      <c r="A19" s="111" t="s">
        <v>1909</v>
      </c>
      <c r="B19" s="113">
        <v>21360</v>
      </c>
      <c r="C19" s="111" t="s">
        <v>1910</v>
      </c>
      <c r="D19" s="113">
        <f>SUM(D6:D17)</f>
        <v>21360</v>
      </c>
    </row>
    <row r="20" ht="24.75" customHeight="1" spans="1:4">
      <c r="A20" s="114" t="s">
        <v>1911</v>
      </c>
      <c r="B20" s="113"/>
      <c r="C20" s="114" t="s">
        <v>1912</v>
      </c>
      <c r="D20" s="113"/>
    </row>
    <row r="21" s="119" customFormat="1" ht="24.75" customHeight="1" spans="1:4">
      <c r="A21" s="111" t="s">
        <v>1870</v>
      </c>
      <c r="B21" s="113">
        <v>21360</v>
      </c>
      <c r="C21" s="111" t="s">
        <v>1871</v>
      </c>
      <c r="D21" s="113">
        <f>SUM(D19:D20)</f>
        <v>21360</v>
      </c>
    </row>
  </sheetData>
  <mergeCells count="3">
    <mergeCell ref="A2:D2"/>
    <mergeCell ref="A4:B4"/>
    <mergeCell ref="C4:D4"/>
  </mergeCells>
  <printOptions horizontalCentered="1"/>
  <pageMargins left="0.429166666666667" right="0.2" top="0.86875" bottom="0.588888888888889" header="0.2" footer="0.279166666666667"/>
  <pageSetup paperSize="9" scale="90" orientation="landscape" useFirstPageNumber="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8"/>
  <sheetViews>
    <sheetView topLeftCell="A13" workbookViewId="0">
      <selection activeCell="B5" sqref="B5:B18"/>
    </sheetView>
  </sheetViews>
  <sheetFormatPr defaultColWidth="9" defaultRowHeight="14.25" outlineLevelCol="1"/>
  <cols>
    <col min="1" max="1" width="59.4" style="106" customWidth="1"/>
    <col min="2" max="2" width="52.4" style="91" customWidth="1"/>
    <col min="3" max="16384" width="9" style="91"/>
  </cols>
  <sheetData>
    <row r="1" ht="22.5" customHeight="1" spans="1:1">
      <c r="A1" s="107" t="s">
        <v>1913</v>
      </c>
    </row>
    <row r="2" ht="54.75" customHeight="1" spans="1:2">
      <c r="A2" s="108" t="s">
        <v>1914</v>
      </c>
      <c r="B2" s="108"/>
    </row>
    <row r="3" ht="21.75" customHeight="1" spans="1:2">
      <c r="A3" s="105"/>
      <c r="B3" s="109" t="s">
        <v>2</v>
      </c>
    </row>
    <row r="4" s="105" customFormat="1" ht="27" customHeight="1" spans="1:2">
      <c r="A4" s="110" t="s">
        <v>1915</v>
      </c>
      <c r="B4" s="111" t="s">
        <v>53</v>
      </c>
    </row>
    <row r="5" s="105" customFormat="1" ht="27" customHeight="1" spans="1:2">
      <c r="A5" s="112" t="s">
        <v>1886</v>
      </c>
      <c r="B5" s="113">
        <v>0</v>
      </c>
    </row>
    <row r="6" s="105" customFormat="1" ht="27" customHeight="1" spans="1:2">
      <c r="A6" s="114" t="s">
        <v>1916</v>
      </c>
      <c r="B6" s="113"/>
    </row>
    <row r="7" s="105" customFormat="1" ht="27" customHeight="1" spans="1:2">
      <c r="A7" s="115" t="s">
        <v>1917</v>
      </c>
      <c r="B7" s="113"/>
    </row>
    <row r="8" s="105" customFormat="1" ht="27" customHeight="1" spans="1:2">
      <c r="A8" s="114" t="s">
        <v>1918</v>
      </c>
      <c r="B8" s="113">
        <v>60</v>
      </c>
    </row>
    <row r="9" s="105" customFormat="1" ht="27" customHeight="1" spans="1:2">
      <c r="A9" s="114" t="s">
        <v>1894</v>
      </c>
      <c r="B9" s="113">
        <v>0</v>
      </c>
    </row>
    <row r="10" s="105" customFormat="1" ht="27" customHeight="1" spans="1:2">
      <c r="A10" s="114" t="s">
        <v>1896</v>
      </c>
      <c r="B10" s="113"/>
    </row>
    <row r="11" s="105" customFormat="1" ht="27" customHeight="1" spans="1:2">
      <c r="A11" s="114" t="s">
        <v>1898</v>
      </c>
      <c r="B11" s="113">
        <v>0</v>
      </c>
    </row>
    <row r="12" s="105" customFormat="1" ht="27" customHeight="1" spans="1:2">
      <c r="A12" s="112"/>
      <c r="B12" s="113"/>
    </row>
    <row r="13" s="105" customFormat="1" ht="27" customHeight="1" spans="1:2">
      <c r="A13" s="114" t="s">
        <v>1901</v>
      </c>
      <c r="B13" s="113">
        <v>0</v>
      </c>
    </row>
    <row r="14" s="105" customFormat="1" ht="27" customHeight="1" spans="1:2">
      <c r="A14" s="114" t="s">
        <v>1903</v>
      </c>
      <c r="B14" s="113"/>
    </row>
    <row r="15" s="105" customFormat="1" ht="27" customHeight="1" spans="1:2">
      <c r="A15" s="114" t="s">
        <v>1905</v>
      </c>
      <c r="B15" s="113"/>
    </row>
    <row r="16" s="105" customFormat="1" ht="27" customHeight="1" spans="1:2">
      <c r="A16" s="114" t="s">
        <v>1903</v>
      </c>
      <c r="B16" s="113"/>
    </row>
    <row r="17" s="105" customFormat="1" ht="27" customHeight="1" spans="1:2">
      <c r="A17" s="114" t="s">
        <v>1908</v>
      </c>
      <c r="B17" s="113">
        <v>21360</v>
      </c>
    </row>
    <row r="18" ht="21" customHeight="1" spans="1:2">
      <c r="A18" s="116" t="s">
        <v>1919</v>
      </c>
      <c r="B18" s="113">
        <v>21360</v>
      </c>
    </row>
  </sheetData>
  <mergeCells count="1">
    <mergeCell ref="A2:B2"/>
  </mergeCells>
  <printOptions horizontalCentered="1"/>
  <pageMargins left="0.55" right="0.55" top="0.86875" bottom="0.588888888888889" header="0.388888888888889" footer="0.509027777777778"/>
  <pageSetup paperSize="9" firstPageNumber="2" orientation="landscape" useFirstPageNumber="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13"/>
  <sheetViews>
    <sheetView topLeftCell="A10" workbookViewId="0">
      <selection activeCell="A3" sqref="A3"/>
    </sheetView>
  </sheetViews>
  <sheetFormatPr defaultColWidth="9" defaultRowHeight="14.25" outlineLevelCol="4"/>
  <cols>
    <col min="1" max="1" width="38.6" style="87" customWidth="1"/>
    <col min="2" max="5" width="18.2" style="88" customWidth="1"/>
    <col min="6" max="16384" width="9" style="87"/>
  </cols>
  <sheetData>
    <row r="1" ht="15.9" customHeight="1" spans="1:1">
      <c r="A1" s="89" t="s">
        <v>1920</v>
      </c>
    </row>
    <row r="2" ht="33" customHeight="1" spans="1:5">
      <c r="A2" s="90" t="s">
        <v>1921</v>
      </c>
      <c r="B2" s="90"/>
      <c r="C2" s="90"/>
      <c r="D2" s="90"/>
      <c r="E2" s="90"/>
    </row>
    <row r="3" ht="15" customHeight="1" spans="1:5">
      <c r="A3" s="91"/>
      <c r="B3" s="92"/>
      <c r="C3" s="92"/>
      <c r="D3" s="93" t="s">
        <v>2</v>
      </c>
      <c r="E3" s="93"/>
    </row>
    <row r="4" ht="35.25" customHeight="1" spans="1:5">
      <c r="A4" s="94" t="s">
        <v>1922</v>
      </c>
      <c r="B4" s="95" t="s">
        <v>53</v>
      </c>
      <c r="C4" s="95"/>
      <c r="D4" s="95"/>
      <c r="E4" s="95"/>
    </row>
    <row r="5" ht="35.25" customHeight="1" spans="1:5">
      <c r="A5" s="96"/>
      <c r="B5" s="95" t="s">
        <v>1923</v>
      </c>
      <c r="C5" s="95" t="s">
        <v>1924</v>
      </c>
      <c r="D5" s="95" t="s">
        <v>1925</v>
      </c>
      <c r="E5" s="95" t="s">
        <v>1642</v>
      </c>
    </row>
    <row r="6" ht="35.25" customHeight="1" spans="1:5">
      <c r="A6" s="97" t="s">
        <v>1926</v>
      </c>
      <c r="B6" s="98"/>
      <c r="C6" s="98"/>
      <c r="D6" s="98"/>
      <c r="E6" s="98"/>
    </row>
    <row r="7" ht="35.25" customHeight="1" spans="1:5">
      <c r="A7" s="99" t="s">
        <v>1927</v>
      </c>
      <c r="B7" s="98"/>
      <c r="C7" s="98"/>
      <c r="D7" s="98"/>
      <c r="E7" s="98"/>
    </row>
    <row r="8" ht="35.25" customHeight="1" spans="1:5">
      <c r="A8" s="99" t="s">
        <v>1928</v>
      </c>
      <c r="B8" s="98"/>
      <c r="C8" s="98"/>
      <c r="D8" s="98"/>
      <c r="E8" s="98"/>
    </row>
    <row r="9" ht="35.25" customHeight="1" spans="1:5">
      <c r="A9" s="100" t="s">
        <v>1929</v>
      </c>
      <c r="B9" s="98"/>
      <c r="C9" s="98"/>
      <c r="D9" s="98"/>
      <c r="E9" s="98"/>
    </row>
    <row r="10" ht="35.25" customHeight="1" spans="1:5">
      <c r="A10" s="100" t="s">
        <v>1930</v>
      </c>
      <c r="B10" s="98"/>
      <c r="C10" s="98"/>
      <c r="D10" s="98"/>
      <c r="E10" s="98"/>
    </row>
    <row r="11" ht="35.25" customHeight="1" spans="1:5">
      <c r="A11" s="100" t="s">
        <v>1931</v>
      </c>
      <c r="B11" s="101">
        <v>21360</v>
      </c>
      <c r="C11" s="101"/>
      <c r="D11" s="98"/>
      <c r="E11" s="101">
        <v>21360</v>
      </c>
    </row>
    <row r="12" ht="35.25" customHeight="1" spans="1:5">
      <c r="A12" s="102" t="s">
        <v>1932</v>
      </c>
      <c r="B12" s="101">
        <v>21360</v>
      </c>
      <c r="C12" s="101"/>
      <c r="D12" s="101"/>
      <c r="E12" s="101">
        <v>21360</v>
      </c>
    </row>
    <row r="13" ht="62.25" customHeight="1" spans="1:5">
      <c r="A13" s="103"/>
      <c r="B13" s="104"/>
      <c r="C13" s="104"/>
      <c r="D13" s="104"/>
      <c r="E13" s="104"/>
    </row>
  </sheetData>
  <mergeCells count="5">
    <mergeCell ref="A2:E2"/>
    <mergeCell ref="D3:E3"/>
    <mergeCell ref="B4:E4"/>
    <mergeCell ref="A13:E13"/>
    <mergeCell ref="A4:A5"/>
  </mergeCells>
  <printOptions horizontalCentered="1"/>
  <pageMargins left="0.349305555555556" right="0.349305555555556" top="0.86875" bottom="0.588888888888889" header="0.509027777777778" footer="0.509027777777778"/>
  <pageSetup paperSize="9" firstPageNumber="3" orientation="landscape" useFirstPageNumber="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17"/>
  <sheetViews>
    <sheetView topLeftCell="A10" workbookViewId="0">
      <selection activeCell="F29" sqref="F29"/>
    </sheetView>
  </sheetViews>
  <sheetFormatPr defaultColWidth="8" defaultRowHeight="14.25" customHeight="1"/>
  <cols>
    <col min="1" max="1" width="32" style="26" customWidth="1"/>
    <col min="2" max="2" width="17.9" style="26" customWidth="1"/>
    <col min="3" max="4" width="17.4" style="26" customWidth="1"/>
    <col min="5" max="10" width="17.9" style="26" customWidth="1"/>
    <col min="11" max="16384" width="8" style="26"/>
  </cols>
  <sheetData>
    <row r="1" ht="26.1" customHeight="1" spans="1:10">
      <c r="A1" s="85" t="s">
        <v>1933</v>
      </c>
      <c r="B1" s="86"/>
      <c r="C1" s="86"/>
      <c r="D1" s="86"/>
      <c r="E1" s="86"/>
      <c r="F1" s="86"/>
      <c r="G1" s="86"/>
      <c r="H1" s="86"/>
      <c r="I1" s="86"/>
      <c r="J1" s="86"/>
    </row>
    <row r="2" ht="27.9" customHeight="1" spans="1:10">
      <c r="A2" s="58" t="s">
        <v>1934</v>
      </c>
      <c r="B2" s="58"/>
      <c r="C2" s="58"/>
      <c r="D2" s="59"/>
      <c r="E2" s="58"/>
      <c r="F2" s="58"/>
      <c r="G2" s="58"/>
      <c r="H2" s="58"/>
      <c r="I2" s="58"/>
      <c r="J2" s="58"/>
    </row>
    <row r="3" ht="15.75" customHeight="1" spans="1:10">
      <c r="A3" s="79"/>
      <c r="B3" s="80"/>
      <c r="C3" s="81"/>
      <c r="D3" s="82"/>
      <c r="E3" s="80"/>
      <c r="F3" s="80"/>
      <c r="G3" s="80"/>
      <c r="H3" s="80"/>
      <c r="I3" s="79"/>
      <c r="J3" s="73" t="s">
        <v>1935</v>
      </c>
    </row>
    <row r="4" ht="39.75" customHeight="1" spans="1:10">
      <c r="A4" s="64" t="s">
        <v>1885</v>
      </c>
      <c r="B4" s="65" t="s">
        <v>1150</v>
      </c>
      <c r="C4" s="66" t="s">
        <v>1936</v>
      </c>
      <c r="D4" s="66" t="s">
        <v>1937</v>
      </c>
      <c r="E4" s="67" t="s">
        <v>1938</v>
      </c>
      <c r="F4" s="64" t="s">
        <v>1939</v>
      </c>
      <c r="G4" s="64" t="s">
        <v>1940</v>
      </c>
      <c r="H4" s="64" t="s">
        <v>1941</v>
      </c>
      <c r="I4" s="65" t="s">
        <v>1942</v>
      </c>
      <c r="J4" s="66" t="s">
        <v>1943</v>
      </c>
    </row>
    <row r="5" ht="24" customHeight="1" spans="1:10">
      <c r="A5" s="83" t="s">
        <v>1944</v>
      </c>
      <c r="B5" s="69">
        <v>828097273.06</v>
      </c>
      <c r="C5" s="84">
        <v>0</v>
      </c>
      <c r="D5" s="84">
        <v>105260830.12</v>
      </c>
      <c r="E5" s="69">
        <v>291570851.5</v>
      </c>
      <c r="F5" s="69">
        <v>123148316.68</v>
      </c>
      <c r="G5" s="69">
        <v>284646840</v>
      </c>
      <c r="H5" s="69">
        <v>16818070</v>
      </c>
      <c r="I5" s="74">
        <v>2617820.3</v>
      </c>
      <c r="J5" s="75">
        <v>4034544.46</v>
      </c>
    </row>
    <row r="6" ht="24" customHeight="1" spans="1:10">
      <c r="A6" s="68" t="s">
        <v>1945</v>
      </c>
      <c r="B6" s="69">
        <v>373277510.88</v>
      </c>
      <c r="C6" s="69">
        <v>0</v>
      </c>
      <c r="D6" s="69">
        <v>25029808</v>
      </c>
      <c r="E6" s="69">
        <v>131190851.5</v>
      </c>
      <c r="F6" s="69">
        <v>109684800.92</v>
      </c>
      <c r="G6" s="69">
        <v>84318520</v>
      </c>
      <c r="H6" s="69">
        <v>16714370</v>
      </c>
      <c r="I6" s="74">
        <v>2514616</v>
      </c>
      <c r="J6" s="75">
        <v>3824544.46</v>
      </c>
    </row>
    <row r="7" ht="24" customHeight="1" spans="1:10">
      <c r="A7" s="68" t="s">
        <v>1946</v>
      </c>
      <c r="B7" s="69">
        <v>3176904.3</v>
      </c>
      <c r="C7" s="69">
        <v>0</v>
      </c>
      <c r="D7" s="69">
        <v>400000</v>
      </c>
      <c r="E7" s="69">
        <v>300000</v>
      </c>
      <c r="F7" s="69">
        <v>1030000</v>
      </c>
      <c r="G7" s="69">
        <v>1030000</v>
      </c>
      <c r="H7" s="69">
        <v>103700</v>
      </c>
      <c r="I7" s="74">
        <v>103204.3</v>
      </c>
      <c r="J7" s="75">
        <v>210000</v>
      </c>
    </row>
    <row r="8" ht="24" customHeight="1" spans="1:10">
      <c r="A8" s="70" t="s">
        <v>1947</v>
      </c>
      <c r="B8" s="69">
        <v>438779342.12</v>
      </c>
      <c r="C8" s="69">
        <v>0</v>
      </c>
      <c r="D8" s="69">
        <v>79481022.12</v>
      </c>
      <c r="E8" s="69">
        <v>160000000</v>
      </c>
      <c r="F8" s="69">
        <v>0</v>
      </c>
      <c r="G8" s="69">
        <v>199298320</v>
      </c>
      <c r="H8" s="69">
        <v>0</v>
      </c>
      <c r="I8" s="74">
        <v>0</v>
      </c>
      <c r="J8" s="76">
        <v>0</v>
      </c>
    </row>
    <row r="9" ht="24" customHeight="1" spans="1:10">
      <c r="A9" s="70" t="s">
        <v>1948</v>
      </c>
      <c r="B9" s="69">
        <v>0</v>
      </c>
      <c r="C9" s="69">
        <v>0</v>
      </c>
      <c r="D9" s="69">
        <v>0</v>
      </c>
      <c r="E9" s="69">
        <v>0</v>
      </c>
      <c r="F9" s="71" t="s">
        <v>1949</v>
      </c>
      <c r="G9" s="71" t="s">
        <v>1949</v>
      </c>
      <c r="H9" s="71" t="s">
        <v>1949</v>
      </c>
      <c r="I9" s="71" t="s">
        <v>1949</v>
      </c>
      <c r="J9" s="77" t="s">
        <v>1949</v>
      </c>
    </row>
    <row r="10" ht="24" customHeight="1" spans="1:10">
      <c r="A10" s="70" t="s">
        <v>1950</v>
      </c>
      <c r="B10" s="69">
        <v>12733515.76</v>
      </c>
      <c r="C10" s="69">
        <v>0</v>
      </c>
      <c r="D10" s="69">
        <v>300000</v>
      </c>
      <c r="E10" s="69">
        <v>0</v>
      </c>
      <c r="F10" s="69">
        <v>12433515.76</v>
      </c>
      <c r="G10" s="69">
        <v>0</v>
      </c>
      <c r="H10" s="69">
        <v>0</v>
      </c>
      <c r="I10" s="74">
        <v>0</v>
      </c>
      <c r="J10" s="76">
        <v>0</v>
      </c>
    </row>
    <row r="11" ht="24" customHeight="1" spans="1:10">
      <c r="A11" s="70" t="s">
        <v>1951</v>
      </c>
      <c r="B11" s="69">
        <v>130000</v>
      </c>
      <c r="C11" s="69">
        <v>0</v>
      </c>
      <c r="D11" s="69">
        <v>50000</v>
      </c>
      <c r="E11" s="69">
        <v>80000</v>
      </c>
      <c r="F11" s="69">
        <v>0</v>
      </c>
      <c r="G11" s="71" t="s">
        <v>1949</v>
      </c>
      <c r="H11" s="71" t="s">
        <v>1949</v>
      </c>
      <c r="I11" s="69">
        <v>0</v>
      </c>
      <c r="J11" s="77" t="s">
        <v>1949</v>
      </c>
    </row>
    <row r="12" ht="24" customHeight="1" spans="1:10">
      <c r="A12" s="68" t="s">
        <v>1952</v>
      </c>
      <c r="B12" s="69">
        <v>716290512.26</v>
      </c>
      <c r="C12" s="69">
        <v>0</v>
      </c>
      <c r="D12" s="69">
        <v>81631956.46</v>
      </c>
      <c r="E12" s="69">
        <v>266520542.32</v>
      </c>
      <c r="F12" s="69">
        <v>78923436.63</v>
      </c>
      <c r="G12" s="69">
        <v>276986921.48</v>
      </c>
      <c r="H12" s="69">
        <v>10011653.4</v>
      </c>
      <c r="I12" s="74">
        <v>873726.88</v>
      </c>
      <c r="J12" s="75">
        <v>1342275.09</v>
      </c>
    </row>
    <row r="13" ht="24" customHeight="1" spans="1:10">
      <c r="A13" s="68" t="s">
        <v>1953</v>
      </c>
      <c r="B13" s="69">
        <v>694222290.1</v>
      </c>
      <c r="C13" s="69">
        <v>0</v>
      </c>
      <c r="D13" s="69">
        <v>81591956.46</v>
      </c>
      <c r="E13" s="69">
        <v>266480542.32</v>
      </c>
      <c r="F13" s="69">
        <v>78923436.63</v>
      </c>
      <c r="G13" s="69">
        <v>257823621.48</v>
      </c>
      <c r="H13" s="69">
        <v>7515153.54</v>
      </c>
      <c r="I13" s="74">
        <v>545304.58</v>
      </c>
      <c r="J13" s="75">
        <v>1342275.09</v>
      </c>
    </row>
    <row r="14" ht="24" customHeight="1" spans="1:10">
      <c r="A14" s="68" t="s">
        <v>1954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74">
        <v>0</v>
      </c>
      <c r="J14" s="76">
        <v>0</v>
      </c>
    </row>
    <row r="15" ht="24" customHeight="1" spans="1:10">
      <c r="A15" s="70" t="s">
        <v>1955</v>
      </c>
      <c r="B15" s="69">
        <v>80000</v>
      </c>
      <c r="C15" s="69">
        <v>0</v>
      </c>
      <c r="D15" s="69">
        <v>40000</v>
      </c>
      <c r="E15" s="69">
        <v>40000</v>
      </c>
      <c r="F15" s="69">
        <v>0</v>
      </c>
      <c r="G15" s="71" t="s">
        <v>1949</v>
      </c>
      <c r="H15" s="71" t="s">
        <v>1949</v>
      </c>
      <c r="I15" s="69">
        <v>0</v>
      </c>
      <c r="J15" s="77" t="s">
        <v>1949</v>
      </c>
    </row>
    <row r="16" ht="24" customHeight="1" spans="1:10">
      <c r="A16" s="83" t="s">
        <v>1956</v>
      </c>
      <c r="B16" s="69">
        <v>111806760.8</v>
      </c>
      <c r="C16" s="69">
        <v>0</v>
      </c>
      <c r="D16" s="69">
        <v>23628873.66</v>
      </c>
      <c r="E16" s="69">
        <v>25050309.18</v>
      </c>
      <c r="F16" s="69">
        <v>44224880.05</v>
      </c>
      <c r="G16" s="69">
        <v>7659918.52</v>
      </c>
      <c r="H16" s="69">
        <v>6806416.6</v>
      </c>
      <c r="I16" s="74">
        <v>1744093.42</v>
      </c>
      <c r="J16" s="75">
        <v>2692269.37</v>
      </c>
    </row>
    <row r="17" ht="27" customHeight="1" spans="1:10">
      <c r="A17" s="68" t="s">
        <v>1957</v>
      </c>
      <c r="B17" s="69">
        <v>740224320.49</v>
      </c>
      <c r="C17" s="69">
        <v>0</v>
      </c>
      <c r="D17" s="69">
        <v>213035833.36</v>
      </c>
      <c r="E17" s="69">
        <v>96551315.14</v>
      </c>
      <c r="F17" s="69">
        <v>206240237.63</v>
      </c>
      <c r="G17" s="69">
        <v>140838491.41</v>
      </c>
      <c r="H17" s="69">
        <v>34458371.64</v>
      </c>
      <c r="I17" s="74">
        <v>30218443.66</v>
      </c>
      <c r="J17" s="75">
        <v>18881627.65</v>
      </c>
    </row>
  </sheetData>
  <mergeCells count="1">
    <mergeCell ref="A2:J2"/>
  </mergeCells>
  <pageMargins left="0.75" right="0.75" top="0.979166666666667" bottom="0.979166666666667" header="0.509027777777778" footer="0.509027777777778"/>
  <pageSetup paperSize="9" orientation="portrait" errors="blank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11"/>
  <sheetViews>
    <sheetView workbookViewId="0">
      <selection activeCell="D30" sqref="D30"/>
    </sheetView>
  </sheetViews>
  <sheetFormatPr defaultColWidth="8" defaultRowHeight="14.25" customHeight="1"/>
  <cols>
    <col min="1" max="1" width="32" style="26" customWidth="1"/>
    <col min="2" max="10" width="17.9" style="26" customWidth="1"/>
    <col min="11" max="16384" width="8" style="26"/>
  </cols>
  <sheetData>
    <row r="1" ht="18" customHeight="1" spans="1:2">
      <c r="A1" s="57" t="s">
        <v>1958</v>
      </c>
      <c r="B1" s="78"/>
    </row>
    <row r="2" ht="32.25" customHeight="1" spans="1:10">
      <c r="A2" s="58" t="s">
        <v>1934</v>
      </c>
      <c r="B2" s="58"/>
      <c r="C2" s="58"/>
      <c r="D2" s="59"/>
      <c r="E2" s="58"/>
      <c r="F2" s="58"/>
      <c r="G2" s="58"/>
      <c r="H2" s="58"/>
      <c r="I2" s="58"/>
      <c r="J2" s="58"/>
    </row>
    <row r="3" ht="15.75" customHeight="1" spans="1:10">
      <c r="A3" s="79"/>
      <c r="B3" s="80"/>
      <c r="C3" s="81"/>
      <c r="D3" s="82"/>
      <c r="E3" s="80"/>
      <c r="F3" s="80"/>
      <c r="G3" s="80"/>
      <c r="H3" s="80"/>
      <c r="I3" s="79"/>
      <c r="J3" s="73" t="s">
        <v>1935</v>
      </c>
    </row>
    <row r="4" ht="39.75" customHeight="1" spans="1:10">
      <c r="A4" s="64" t="s">
        <v>1885</v>
      </c>
      <c r="B4" s="65" t="s">
        <v>1150</v>
      </c>
      <c r="C4" s="66" t="s">
        <v>1936</v>
      </c>
      <c r="D4" s="66" t="s">
        <v>1937</v>
      </c>
      <c r="E4" s="67" t="s">
        <v>1938</v>
      </c>
      <c r="F4" s="64" t="s">
        <v>1939</v>
      </c>
      <c r="G4" s="64" t="s">
        <v>1940</v>
      </c>
      <c r="H4" s="64" t="s">
        <v>1941</v>
      </c>
      <c r="I4" s="65" t="s">
        <v>1942</v>
      </c>
      <c r="J4" s="66" t="s">
        <v>1943</v>
      </c>
    </row>
    <row r="5" ht="24" customHeight="1" spans="1:10">
      <c r="A5" s="83" t="s">
        <v>1944</v>
      </c>
      <c r="B5" s="69">
        <v>828097273.06</v>
      </c>
      <c r="C5" s="84">
        <v>0</v>
      </c>
      <c r="D5" s="84">
        <v>105260830.12</v>
      </c>
      <c r="E5" s="69">
        <v>291570851.5</v>
      </c>
      <c r="F5" s="69">
        <v>123148316.68</v>
      </c>
      <c r="G5" s="69">
        <v>284646840</v>
      </c>
      <c r="H5" s="69">
        <v>16818070</v>
      </c>
      <c r="I5" s="74">
        <v>2617820.3</v>
      </c>
      <c r="J5" s="75">
        <v>4034544.46</v>
      </c>
    </row>
    <row r="6" ht="24" customHeight="1" spans="1:10">
      <c r="A6" s="68" t="s">
        <v>1945</v>
      </c>
      <c r="B6" s="69">
        <v>373277510.88</v>
      </c>
      <c r="C6" s="69">
        <v>0</v>
      </c>
      <c r="D6" s="69">
        <v>25029808</v>
      </c>
      <c r="E6" s="69">
        <v>131190851.5</v>
      </c>
      <c r="F6" s="69">
        <v>109684800.92</v>
      </c>
      <c r="G6" s="69">
        <v>84318520</v>
      </c>
      <c r="H6" s="69">
        <v>16714370</v>
      </c>
      <c r="I6" s="74">
        <v>2514616</v>
      </c>
      <c r="J6" s="75">
        <v>3824544.46</v>
      </c>
    </row>
    <row r="7" ht="24" customHeight="1" spans="1:10">
      <c r="A7" s="68" t="s">
        <v>1946</v>
      </c>
      <c r="B7" s="69">
        <v>3176904.3</v>
      </c>
      <c r="C7" s="69">
        <v>0</v>
      </c>
      <c r="D7" s="69">
        <v>400000</v>
      </c>
      <c r="E7" s="69">
        <v>300000</v>
      </c>
      <c r="F7" s="69">
        <v>1030000</v>
      </c>
      <c r="G7" s="69">
        <v>1030000</v>
      </c>
      <c r="H7" s="69">
        <v>103700</v>
      </c>
      <c r="I7" s="74">
        <v>103204.3</v>
      </c>
      <c r="J7" s="75">
        <v>210000</v>
      </c>
    </row>
    <row r="8" ht="24" customHeight="1" spans="1:10">
      <c r="A8" s="70" t="s">
        <v>1947</v>
      </c>
      <c r="B8" s="69">
        <v>438779342.12</v>
      </c>
      <c r="C8" s="69">
        <v>0</v>
      </c>
      <c r="D8" s="69">
        <v>79481022.12</v>
      </c>
      <c r="E8" s="69">
        <v>160000000</v>
      </c>
      <c r="F8" s="69">
        <v>0</v>
      </c>
      <c r="G8" s="69">
        <v>199298320</v>
      </c>
      <c r="H8" s="69">
        <v>0</v>
      </c>
      <c r="I8" s="74">
        <v>0</v>
      </c>
      <c r="J8" s="76">
        <v>0</v>
      </c>
    </row>
    <row r="9" ht="24" customHeight="1" spans="1:10">
      <c r="A9" s="70" t="s">
        <v>1948</v>
      </c>
      <c r="B9" s="69">
        <v>0</v>
      </c>
      <c r="C9" s="69">
        <v>0</v>
      </c>
      <c r="D9" s="69">
        <v>0</v>
      </c>
      <c r="E9" s="69">
        <v>0</v>
      </c>
      <c r="F9" s="71" t="s">
        <v>1949</v>
      </c>
      <c r="G9" s="71" t="s">
        <v>1949</v>
      </c>
      <c r="H9" s="71" t="s">
        <v>1949</v>
      </c>
      <c r="I9" s="71" t="s">
        <v>1949</v>
      </c>
      <c r="J9" s="77" t="s">
        <v>1949</v>
      </c>
    </row>
    <row r="10" ht="24" customHeight="1" spans="1:10">
      <c r="A10" s="70" t="s">
        <v>1950</v>
      </c>
      <c r="B10" s="69">
        <v>12733515.76</v>
      </c>
      <c r="C10" s="69">
        <v>0</v>
      </c>
      <c r="D10" s="69">
        <v>300000</v>
      </c>
      <c r="E10" s="69">
        <v>0</v>
      </c>
      <c r="F10" s="69">
        <v>12433515.76</v>
      </c>
      <c r="G10" s="69">
        <v>0</v>
      </c>
      <c r="H10" s="69">
        <v>0</v>
      </c>
      <c r="I10" s="74">
        <v>0</v>
      </c>
      <c r="J10" s="76">
        <v>0</v>
      </c>
    </row>
    <row r="11" ht="24.9" customHeight="1" spans="1:10">
      <c r="A11" s="70" t="s">
        <v>1951</v>
      </c>
      <c r="B11" s="69">
        <v>130000</v>
      </c>
      <c r="C11" s="69">
        <v>0</v>
      </c>
      <c r="D11" s="69">
        <v>50000</v>
      </c>
      <c r="E11" s="69">
        <v>80000</v>
      </c>
      <c r="F11" s="69">
        <v>0</v>
      </c>
      <c r="G11" s="71" t="s">
        <v>1949</v>
      </c>
      <c r="H11" s="71" t="s">
        <v>1949</v>
      </c>
      <c r="I11" s="69">
        <v>0</v>
      </c>
      <c r="J11" s="77" t="s">
        <v>1949</v>
      </c>
    </row>
  </sheetData>
  <mergeCells count="1">
    <mergeCell ref="A2:J2"/>
  </mergeCells>
  <pageMargins left="0.75" right="0.75" top="0.979166666666667" bottom="0.979166666666667" header="0.509027777777778" footer="0.509027777777778"/>
  <pageSetup paperSize="9" orientation="portrait" errors="blank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8"/>
  <sheetViews>
    <sheetView workbookViewId="0">
      <selection activeCell="C16" sqref="C16:C17"/>
    </sheetView>
  </sheetViews>
  <sheetFormatPr defaultColWidth="8" defaultRowHeight="14.25" customHeight="1" outlineLevelRow="7"/>
  <cols>
    <col min="1" max="1" width="32" style="26" customWidth="1"/>
    <col min="2" max="2" width="17.9" style="26" customWidth="1"/>
    <col min="3" max="3" width="17.1" style="26" customWidth="1"/>
    <col min="4" max="10" width="17.9" style="26" customWidth="1"/>
    <col min="11" max="16384" width="8" style="26"/>
  </cols>
  <sheetData>
    <row r="1" ht="21" customHeight="1" spans="1:1">
      <c r="A1" s="57" t="s">
        <v>1959</v>
      </c>
    </row>
    <row r="2" ht="30.75" customHeight="1" spans="1:10">
      <c r="A2" s="58" t="s">
        <v>1934</v>
      </c>
      <c r="B2" s="58"/>
      <c r="C2" s="58"/>
      <c r="D2" s="59"/>
      <c r="E2" s="58"/>
      <c r="F2" s="58"/>
      <c r="G2" s="58"/>
      <c r="H2" s="58"/>
      <c r="I2" s="58"/>
      <c r="J2" s="58"/>
    </row>
    <row r="3" ht="15.75" customHeight="1" spans="1:10">
      <c r="A3" s="60"/>
      <c r="B3" s="61"/>
      <c r="C3" s="62"/>
      <c r="D3" s="63"/>
      <c r="E3" s="61"/>
      <c r="F3" s="61"/>
      <c r="G3" s="61"/>
      <c r="H3" s="61"/>
      <c r="I3" s="72"/>
      <c r="J3" s="73" t="s">
        <v>1935</v>
      </c>
    </row>
    <row r="4" ht="39.75" customHeight="1" spans="1:10">
      <c r="A4" s="64" t="s">
        <v>1885</v>
      </c>
      <c r="B4" s="65" t="s">
        <v>1150</v>
      </c>
      <c r="C4" s="66" t="s">
        <v>1936</v>
      </c>
      <c r="D4" s="66" t="s">
        <v>1937</v>
      </c>
      <c r="E4" s="67" t="s">
        <v>1938</v>
      </c>
      <c r="F4" s="64" t="s">
        <v>1939</v>
      </c>
      <c r="G4" s="64" t="s">
        <v>1940</v>
      </c>
      <c r="H4" s="64" t="s">
        <v>1941</v>
      </c>
      <c r="I4" s="65" t="s">
        <v>1942</v>
      </c>
      <c r="J4" s="66" t="s">
        <v>1943</v>
      </c>
    </row>
    <row r="5" ht="24" customHeight="1" spans="1:10">
      <c r="A5" s="68" t="s">
        <v>1952</v>
      </c>
      <c r="B5" s="69">
        <v>716290512.26</v>
      </c>
      <c r="C5" s="69">
        <v>0</v>
      </c>
      <c r="D5" s="69">
        <v>81631956.46</v>
      </c>
      <c r="E5" s="69">
        <v>266520542.32</v>
      </c>
      <c r="F5" s="69">
        <v>78923436.63</v>
      </c>
      <c r="G5" s="69">
        <v>276986921.48</v>
      </c>
      <c r="H5" s="69">
        <v>10011653.4</v>
      </c>
      <c r="I5" s="74">
        <v>873726.88</v>
      </c>
      <c r="J5" s="75">
        <v>1342275.09</v>
      </c>
    </row>
    <row r="6" ht="24" customHeight="1" spans="1:10">
      <c r="A6" s="68" t="s">
        <v>1953</v>
      </c>
      <c r="B6" s="69">
        <v>694222290.1</v>
      </c>
      <c r="C6" s="69">
        <v>0</v>
      </c>
      <c r="D6" s="69">
        <v>81591956.46</v>
      </c>
      <c r="E6" s="69">
        <v>266480542.32</v>
      </c>
      <c r="F6" s="69">
        <v>78923436.63</v>
      </c>
      <c r="G6" s="69">
        <v>257823621.48</v>
      </c>
      <c r="H6" s="69">
        <v>7515153.54</v>
      </c>
      <c r="I6" s="74">
        <v>545304.58</v>
      </c>
      <c r="J6" s="75">
        <v>1342275.09</v>
      </c>
    </row>
    <row r="7" ht="24" customHeight="1" spans="1:10">
      <c r="A7" s="68" t="s">
        <v>1954</v>
      </c>
      <c r="B7" s="69">
        <v>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74">
        <v>0</v>
      </c>
      <c r="J7" s="76">
        <v>0</v>
      </c>
    </row>
    <row r="8" ht="24" customHeight="1" spans="1:10">
      <c r="A8" s="70" t="s">
        <v>1955</v>
      </c>
      <c r="B8" s="69">
        <v>80000</v>
      </c>
      <c r="C8" s="69">
        <v>0</v>
      </c>
      <c r="D8" s="69">
        <v>40000</v>
      </c>
      <c r="E8" s="69">
        <v>40000</v>
      </c>
      <c r="F8" s="69">
        <v>0</v>
      </c>
      <c r="G8" s="71" t="s">
        <v>1949</v>
      </c>
      <c r="H8" s="71" t="s">
        <v>1949</v>
      </c>
      <c r="I8" s="69">
        <v>0</v>
      </c>
      <c r="J8" s="77" t="s">
        <v>1949</v>
      </c>
    </row>
  </sheetData>
  <mergeCells count="1">
    <mergeCell ref="A2:J2"/>
  </mergeCells>
  <pageMargins left="0.75" right="0.75" top="0.979166666666667" bottom="0.979166666666667" header="0.509027777777778" footer="0.509027777777778"/>
  <pageSetup paperSize="9" orientation="portrait" errors="blank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M6"/>
  <sheetViews>
    <sheetView workbookViewId="0">
      <selection activeCell="D35" sqref="D35"/>
    </sheetView>
  </sheetViews>
  <sheetFormatPr defaultColWidth="8" defaultRowHeight="14.25" customHeight="1" outlineLevelRow="5"/>
  <cols>
    <col min="1" max="1" width="11.1" style="26" customWidth="1"/>
    <col min="2" max="2" width="9.4" style="26" customWidth="1"/>
    <col min="3" max="3" width="9.1" style="26" customWidth="1"/>
    <col min="4" max="4" width="10.5" style="26" customWidth="1"/>
    <col min="5" max="6" width="10.2" style="26" customWidth="1"/>
    <col min="7" max="7" width="10.7" style="26" customWidth="1"/>
    <col min="8" max="8" width="11.1" style="26" customWidth="1"/>
    <col min="9" max="9" width="12" style="26" customWidth="1"/>
    <col min="10" max="10" width="11.4" style="26" customWidth="1"/>
    <col min="11" max="11" width="13.7" style="26" customWidth="1"/>
    <col min="12" max="16384" width="8" style="26"/>
  </cols>
  <sheetData>
    <row r="1" ht="20.25" customHeight="1" spans="1:11">
      <c r="A1" s="27" t="s">
        <v>1960</v>
      </c>
      <c r="B1" s="51"/>
      <c r="C1" s="28"/>
      <c r="D1" s="28"/>
      <c r="E1" s="28"/>
      <c r="F1" s="28"/>
      <c r="G1" s="28"/>
      <c r="H1" s="28"/>
      <c r="I1" s="28"/>
      <c r="J1" s="28"/>
      <c r="K1" s="28"/>
    </row>
    <row r="2" ht="28.5" customHeight="1" spans="1:13">
      <c r="A2" s="52" t="s">
        <v>1961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ht="20.25" customHeight="1" spans="1:13">
      <c r="A3" s="53"/>
      <c r="B3" s="53"/>
      <c r="C3" s="53"/>
      <c r="D3" s="53"/>
      <c r="E3" s="53"/>
      <c r="F3" s="53"/>
      <c r="G3" s="53"/>
      <c r="H3" s="54"/>
      <c r="I3" s="54"/>
      <c r="J3" s="54"/>
      <c r="K3" s="53"/>
      <c r="L3" s="42" t="s">
        <v>1962</v>
      </c>
      <c r="M3" s="42"/>
    </row>
    <row r="4" ht="22.5" customHeight="1" spans="1:13">
      <c r="A4" s="35" t="s">
        <v>1963</v>
      </c>
      <c r="B4" s="35" t="s">
        <v>1964</v>
      </c>
      <c r="C4" s="35"/>
      <c r="D4" s="35"/>
      <c r="E4" s="35" t="s">
        <v>1965</v>
      </c>
      <c r="F4" s="35"/>
      <c r="G4" s="35"/>
      <c r="H4" s="35" t="s">
        <v>1966</v>
      </c>
      <c r="I4" s="35"/>
      <c r="J4" s="35"/>
      <c r="K4" s="35" t="s">
        <v>1967</v>
      </c>
      <c r="L4" s="35"/>
      <c r="M4" s="35"/>
    </row>
    <row r="5" ht="22.5" customHeight="1" spans="1:13">
      <c r="A5" s="35"/>
      <c r="B5" s="35"/>
      <c r="C5" s="35" t="s">
        <v>1968</v>
      </c>
      <c r="D5" s="35" t="s">
        <v>1969</v>
      </c>
      <c r="E5" s="35"/>
      <c r="F5" s="35" t="s">
        <v>1968</v>
      </c>
      <c r="G5" s="35" t="s">
        <v>1969</v>
      </c>
      <c r="H5" s="35"/>
      <c r="I5" s="35" t="s">
        <v>1968</v>
      </c>
      <c r="J5" s="35" t="s">
        <v>1969</v>
      </c>
      <c r="K5" s="35"/>
      <c r="L5" s="35" t="s">
        <v>1968</v>
      </c>
      <c r="M5" s="35" t="s">
        <v>1969</v>
      </c>
    </row>
    <row r="6" ht="20.25" customHeight="1" spans="1:13">
      <c r="A6" s="55" t="s">
        <v>1970</v>
      </c>
      <c r="B6" s="56">
        <v>12.77</v>
      </c>
      <c r="C6" s="56">
        <v>12.11</v>
      </c>
      <c r="D6" s="56">
        <v>0.66</v>
      </c>
      <c r="E6" s="56">
        <v>17.93</v>
      </c>
      <c r="F6" s="56">
        <v>17.27</v>
      </c>
      <c r="G6" s="56">
        <v>0.66</v>
      </c>
      <c r="H6" s="56">
        <v>19.16</v>
      </c>
      <c r="I6" s="56">
        <v>18.5</v>
      </c>
      <c r="J6" s="56">
        <v>0.66</v>
      </c>
      <c r="K6" s="56">
        <v>20.62</v>
      </c>
      <c r="L6" s="56">
        <v>19.1</v>
      </c>
      <c r="M6" s="56">
        <v>1.52</v>
      </c>
    </row>
  </sheetData>
  <mergeCells count="7">
    <mergeCell ref="A2:M2"/>
    <mergeCell ref="L3:M3"/>
    <mergeCell ref="B4:D4"/>
    <mergeCell ref="E4:G4"/>
    <mergeCell ref="H4:J4"/>
    <mergeCell ref="K4:M4"/>
    <mergeCell ref="A4:A5"/>
  </mergeCells>
  <pageMargins left="0.75" right="0.75" top="0.979166666666667" bottom="0.979166666666667" header="0.509027777777778" footer="0.509027777777778"/>
  <pageSetup paperSize="9" orientation="landscape" errors="blank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V27"/>
  <sheetViews>
    <sheetView topLeftCell="A19" workbookViewId="0">
      <selection activeCell="B4" sqref="B4:D4"/>
    </sheetView>
  </sheetViews>
  <sheetFormatPr defaultColWidth="8" defaultRowHeight="14.25" customHeight="1"/>
  <cols>
    <col min="1" max="1" width="29.4" style="26" customWidth="1"/>
    <col min="2" max="10" width="14.7" style="26" customWidth="1"/>
    <col min="11" max="19" width="8" style="26" hidden="1" customWidth="1"/>
    <col min="20" max="16384" width="8" style="26"/>
  </cols>
  <sheetData>
    <row r="1" ht="20.25" customHeight="1" spans="1:19">
      <c r="A1" s="27" t="s">
        <v>1971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="25" customFormat="1" ht="27.75" customHeight="1" spans="1:256">
      <c r="A2" s="29" t="s">
        <v>1972</v>
      </c>
      <c r="B2" s="29"/>
      <c r="C2" s="29"/>
      <c r="D2" s="29"/>
      <c r="E2" s="29"/>
      <c r="F2" s="29"/>
      <c r="G2" s="29"/>
      <c r="H2" s="29"/>
      <c r="I2" s="29"/>
      <c r="J2" s="29"/>
      <c r="K2" s="41"/>
      <c r="L2" s="41"/>
      <c r="M2" s="41"/>
      <c r="N2" s="41"/>
      <c r="O2" s="41"/>
      <c r="P2" s="41"/>
      <c r="Q2" s="41"/>
      <c r="R2" s="41"/>
      <c r="S2" s="41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</row>
    <row r="3" ht="20.25" customHeight="1" spans="1:19">
      <c r="A3" s="30"/>
      <c r="B3" s="30"/>
      <c r="C3" s="30"/>
      <c r="D3" s="30"/>
      <c r="E3" s="30"/>
      <c r="F3" s="30"/>
      <c r="G3" s="30"/>
      <c r="H3" s="31"/>
      <c r="I3" s="42" t="s">
        <v>1962</v>
      </c>
      <c r="J3" s="42"/>
      <c r="K3" s="28"/>
      <c r="L3" s="28"/>
      <c r="M3" s="28"/>
      <c r="N3" s="28"/>
      <c r="O3" s="28"/>
      <c r="P3" s="28"/>
      <c r="Q3" s="28"/>
      <c r="R3" s="28"/>
      <c r="S3" s="28"/>
    </row>
    <row r="4" ht="24.75" customHeight="1" spans="1:19">
      <c r="A4" s="32" t="s">
        <v>1973</v>
      </c>
      <c r="B4" s="33" t="s">
        <v>1964</v>
      </c>
      <c r="C4" s="33"/>
      <c r="D4" s="33"/>
      <c r="E4" s="33" t="s">
        <v>1974</v>
      </c>
      <c r="F4" s="33"/>
      <c r="G4" s="34"/>
      <c r="H4" s="35" t="s">
        <v>1975</v>
      </c>
      <c r="I4" s="35"/>
      <c r="J4" s="35"/>
      <c r="K4" s="43" t="s">
        <v>1976</v>
      </c>
      <c r="L4" s="44"/>
      <c r="M4" s="44"/>
      <c r="N4" s="45" t="s">
        <v>1977</v>
      </c>
      <c r="O4" s="44"/>
      <c r="P4" s="44"/>
      <c r="Q4" s="45" t="s">
        <v>1978</v>
      </c>
      <c r="R4" s="44"/>
      <c r="S4" s="44"/>
    </row>
    <row r="5" ht="24.75" customHeight="1" spans="1:19">
      <c r="A5" s="36"/>
      <c r="B5" s="37" t="s">
        <v>1979</v>
      </c>
      <c r="C5" s="37" t="s">
        <v>1968</v>
      </c>
      <c r="D5" s="37" t="s">
        <v>1969</v>
      </c>
      <c r="E5" s="37" t="s">
        <v>1979</v>
      </c>
      <c r="F5" s="37" t="s">
        <v>1968</v>
      </c>
      <c r="G5" s="38" t="s">
        <v>1969</v>
      </c>
      <c r="H5" s="35" t="s">
        <v>1979</v>
      </c>
      <c r="I5" s="35" t="s">
        <v>1968</v>
      </c>
      <c r="J5" s="35" t="s">
        <v>1969</v>
      </c>
      <c r="K5" s="43" t="s">
        <v>1923</v>
      </c>
      <c r="L5" s="45" t="s">
        <v>1968</v>
      </c>
      <c r="M5" s="45" t="s">
        <v>1969</v>
      </c>
      <c r="N5" s="45" t="s">
        <v>1923</v>
      </c>
      <c r="O5" s="45" t="s">
        <v>1968</v>
      </c>
      <c r="P5" s="45" t="s">
        <v>1969</v>
      </c>
      <c r="Q5" s="45" t="s">
        <v>1923</v>
      </c>
      <c r="R5" s="45" t="s">
        <v>1968</v>
      </c>
      <c r="S5" s="45" t="s">
        <v>1969</v>
      </c>
    </row>
    <row r="6" ht="409.5" hidden="1" customHeight="1" spans="1:19">
      <c r="A6" s="39" t="s">
        <v>1150</v>
      </c>
      <c r="B6" s="40">
        <v>12.77</v>
      </c>
      <c r="C6" s="40">
        <v>12.11</v>
      </c>
      <c r="D6" s="40">
        <v>0.66</v>
      </c>
      <c r="E6" s="40">
        <v>14.36</v>
      </c>
      <c r="F6" s="40">
        <v>14.28</v>
      </c>
      <c r="G6" s="40">
        <v>0.08</v>
      </c>
      <c r="H6" s="40">
        <v>20.62</v>
      </c>
      <c r="I6" s="40">
        <v>19.1</v>
      </c>
      <c r="J6" s="40">
        <v>1.52</v>
      </c>
      <c r="K6" s="46"/>
      <c r="L6" s="28"/>
      <c r="M6" s="28"/>
      <c r="N6" s="47">
        <v>10</v>
      </c>
      <c r="O6" s="47">
        <v>11</v>
      </c>
      <c r="P6" s="47">
        <v>12</v>
      </c>
      <c r="Q6" s="47">
        <v>13</v>
      </c>
      <c r="R6" s="47">
        <v>14</v>
      </c>
      <c r="S6" s="47">
        <v>15</v>
      </c>
    </row>
    <row r="7" ht="22.5" customHeight="1" spans="1:19">
      <c r="A7" s="39" t="s">
        <v>1980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0.32</v>
      </c>
      <c r="I7" s="40">
        <v>0</v>
      </c>
      <c r="J7" s="40">
        <v>0.32</v>
      </c>
      <c r="K7" s="48"/>
      <c r="L7" s="49"/>
      <c r="M7" s="49"/>
      <c r="N7" s="49"/>
      <c r="O7" s="49"/>
      <c r="P7" s="49"/>
      <c r="Q7" s="49"/>
      <c r="R7" s="49"/>
      <c r="S7" s="49"/>
    </row>
    <row r="8" ht="22.5" customHeight="1" spans="1:19">
      <c r="A8" s="39" t="s">
        <v>1981</v>
      </c>
      <c r="B8" s="40">
        <v>2</v>
      </c>
      <c r="C8" s="40">
        <v>2</v>
      </c>
      <c r="D8" s="40">
        <v>0</v>
      </c>
      <c r="E8" s="40">
        <v>2.07</v>
      </c>
      <c r="F8" s="40">
        <v>2.07</v>
      </c>
      <c r="G8" s="40">
        <v>0</v>
      </c>
      <c r="H8" s="40">
        <v>2.08</v>
      </c>
      <c r="I8" s="40">
        <v>2.08</v>
      </c>
      <c r="J8" s="40">
        <v>0</v>
      </c>
      <c r="K8" s="48"/>
      <c r="L8" s="49"/>
      <c r="M8" s="49"/>
      <c r="N8" s="49"/>
      <c r="O8" s="49"/>
      <c r="P8" s="49"/>
      <c r="Q8" s="49"/>
      <c r="R8" s="49"/>
      <c r="S8" s="49"/>
    </row>
    <row r="9" ht="22.5" customHeight="1" spans="1:19">
      <c r="A9" s="39" t="s">
        <v>1982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8"/>
      <c r="L9" s="49"/>
      <c r="M9" s="49"/>
      <c r="N9" s="49"/>
      <c r="O9" s="49"/>
      <c r="P9" s="49"/>
      <c r="Q9" s="49"/>
      <c r="R9" s="49"/>
      <c r="S9" s="49"/>
    </row>
    <row r="10" ht="22.5" customHeight="1" spans="1:19">
      <c r="A10" s="39" t="s">
        <v>1983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8"/>
      <c r="L10" s="49"/>
      <c r="M10" s="49"/>
      <c r="N10" s="49"/>
      <c r="O10" s="49"/>
      <c r="P10" s="49"/>
      <c r="Q10" s="49"/>
      <c r="R10" s="49"/>
      <c r="S10" s="49"/>
    </row>
    <row r="11" ht="22.5" customHeight="1" spans="1:19">
      <c r="A11" s="39" t="s">
        <v>1984</v>
      </c>
      <c r="B11" s="40">
        <v>1.01</v>
      </c>
      <c r="C11" s="40">
        <v>0.99</v>
      </c>
      <c r="D11" s="40">
        <v>0.02</v>
      </c>
      <c r="E11" s="40">
        <v>2.26</v>
      </c>
      <c r="F11" s="40">
        <v>2.25</v>
      </c>
      <c r="G11" s="40">
        <v>0.01</v>
      </c>
      <c r="H11" s="40">
        <v>2.72</v>
      </c>
      <c r="I11" s="40">
        <v>2.25</v>
      </c>
      <c r="J11" s="40">
        <v>0.47</v>
      </c>
      <c r="K11" s="48"/>
      <c r="L11" s="49"/>
      <c r="M11" s="49"/>
      <c r="N11" s="49"/>
      <c r="O11" s="49"/>
      <c r="P11" s="49"/>
      <c r="Q11" s="49"/>
      <c r="R11" s="49"/>
      <c r="S11" s="49"/>
    </row>
    <row r="12" ht="22.5" customHeight="1" spans="1:19">
      <c r="A12" s="39" t="s">
        <v>1985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0.73</v>
      </c>
      <c r="I12" s="40">
        <v>0</v>
      </c>
      <c r="J12" s="40">
        <v>0.73</v>
      </c>
      <c r="K12" s="48"/>
      <c r="L12" s="49"/>
      <c r="M12" s="49"/>
      <c r="N12" s="49"/>
      <c r="O12" s="49"/>
      <c r="P12" s="49"/>
      <c r="Q12" s="49"/>
      <c r="R12" s="49"/>
      <c r="S12" s="49"/>
    </row>
    <row r="13" ht="22.5" customHeight="1" spans="1:19">
      <c r="A13" s="39" t="s">
        <v>1986</v>
      </c>
      <c r="B13" s="40">
        <v>4.86</v>
      </c>
      <c r="C13" s="40">
        <v>4.86</v>
      </c>
      <c r="D13" s="40">
        <v>0</v>
      </c>
      <c r="E13" s="40">
        <v>6.34</v>
      </c>
      <c r="F13" s="40">
        <v>6.34</v>
      </c>
      <c r="G13" s="40">
        <v>0</v>
      </c>
      <c r="H13" s="40">
        <v>6.29</v>
      </c>
      <c r="I13" s="40">
        <v>6.29</v>
      </c>
      <c r="J13" s="40">
        <v>0</v>
      </c>
      <c r="K13" s="48"/>
      <c r="L13" s="49"/>
      <c r="M13" s="49"/>
      <c r="N13" s="49"/>
      <c r="O13" s="49"/>
      <c r="P13" s="49"/>
      <c r="Q13" s="49"/>
      <c r="R13" s="49"/>
      <c r="S13" s="49"/>
    </row>
    <row r="14" ht="22.5" customHeight="1" spans="1:19">
      <c r="A14" s="39" t="s">
        <v>1987</v>
      </c>
      <c r="B14" s="40">
        <v>4.86</v>
      </c>
      <c r="C14" s="40">
        <v>4.86</v>
      </c>
      <c r="D14" s="40">
        <v>0</v>
      </c>
      <c r="E14" s="40">
        <v>6.34</v>
      </c>
      <c r="F14" s="40">
        <v>6.34</v>
      </c>
      <c r="G14" s="40">
        <v>0</v>
      </c>
      <c r="H14" s="40">
        <v>6.29</v>
      </c>
      <c r="I14" s="40">
        <v>6.29</v>
      </c>
      <c r="J14" s="40">
        <v>0</v>
      </c>
      <c r="K14" s="48"/>
      <c r="L14" s="49"/>
      <c r="M14" s="49"/>
      <c r="N14" s="49"/>
      <c r="O14" s="49"/>
      <c r="P14" s="49"/>
      <c r="Q14" s="49"/>
      <c r="R14" s="49"/>
      <c r="S14" s="49"/>
    </row>
    <row r="15" ht="22.5" customHeight="1" spans="1:19">
      <c r="A15" s="39" t="s">
        <v>1988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0.06</v>
      </c>
      <c r="I15" s="40">
        <v>0.06</v>
      </c>
      <c r="J15" s="40">
        <v>0</v>
      </c>
      <c r="K15" s="48"/>
      <c r="L15" s="49"/>
      <c r="M15" s="49"/>
      <c r="N15" s="49"/>
      <c r="O15" s="49"/>
      <c r="P15" s="49"/>
      <c r="Q15" s="49"/>
      <c r="R15" s="49"/>
      <c r="S15" s="49"/>
    </row>
    <row r="16" ht="22.5" customHeight="1" spans="1:19">
      <c r="A16" s="39" t="s">
        <v>1989</v>
      </c>
      <c r="B16" s="40">
        <v>0.01</v>
      </c>
      <c r="C16" s="40">
        <v>0.01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8"/>
      <c r="L16" s="49"/>
      <c r="M16" s="49"/>
      <c r="N16" s="49"/>
      <c r="O16" s="49"/>
      <c r="P16" s="49"/>
      <c r="Q16" s="49"/>
      <c r="R16" s="49"/>
      <c r="S16" s="49"/>
    </row>
    <row r="17" ht="22.5" customHeight="1" spans="1:19">
      <c r="A17" s="39" t="s">
        <v>1990</v>
      </c>
      <c r="B17" s="40">
        <v>0</v>
      </c>
      <c r="C17" s="40">
        <v>0</v>
      </c>
      <c r="D17" s="40">
        <v>0</v>
      </c>
      <c r="E17" s="40">
        <v>0.25</v>
      </c>
      <c r="F17" s="40">
        <v>0.25</v>
      </c>
      <c r="G17" s="40">
        <v>0</v>
      </c>
      <c r="H17" s="40">
        <v>0.29</v>
      </c>
      <c r="I17" s="40">
        <v>0.29</v>
      </c>
      <c r="J17" s="40">
        <v>0</v>
      </c>
      <c r="K17" s="48"/>
      <c r="L17" s="49"/>
      <c r="M17" s="49"/>
      <c r="N17" s="49"/>
      <c r="O17" s="49"/>
      <c r="P17" s="49"/>
      <c r="Q17" s="49"/>
      <c r="R17" s="49"/>
      <c r="S17" s="49"/>
    </row>
    <row r="18" ht="22.5" customHeight="1" spans="1:19">
      <c r="A18" s="39" t="s">
        <v>1991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8"/>
      <c r="L18" s="49"/>
      <c r="M18" s="49"/>
      <c r="N18" s="49"/>
      <c r="O18" s="49"/>
      <c r="P18" s="49"/>
      <c r="Q18" s="49"/>
      <c r="R18" s="49"/>
      <c r="S18" s="49"/>
    </row>
    <row r="19" ht="22.5" customHeight="1" spans="1:19">
      <c r="A19" s="39" t="s">
        <v>1992</v>
      </c>
      <c r="B19" s="40">
        <v>0.05</v>
      </c>
      <c r="C19" s="40">
        <v>0.05</v>
      </c>
      <c r="D19" s="40">
        <v>0</v>
      </c>
      <c r="E19" s="40">
        <v>0.05</v>
      </c>
      <c r="F19" s="40">
        <v>0.05</v>
      </c>
      <c r="G19" s="40">
        <v>0</v>
      </c>
      <c r="H19" s="40">
        <v>0</v>
      </c>
      <c r="I19" s="40">
        <v>0</v>
      </c>
      <c r="J19" s="40">
        <v>0</v>
      </c>
      <c r="K19" s="48"/>
      <c r="L19" s="49"/>
      <c r="M19" s="49"/>
      <c r="N19" s="49"/>
      <c r="O19" s="49"/>
      <c r="P19" s="49"/>
      <c r="Q19" s="49"/>
      <c r="R19" s="49"/>
      <c r="S19" s="49"/>
    </row>
    <row r="20" ht="22.5" customHeight="1" spans="1:19">
      <c r="A20" s="39" t="s">
        <v>1993</v>
      </c>
      <c r="B20" s="40">
        <v>0.24</v>
      </c>
      <c r="C20" s="40">
        <v>0.24</v>
      </c>
      <c r="D20" s="40">
        <v>0</v>
      </c>
      <c r="E20" s="40">
        <v>0.24</v>
      </c>
      <c r="F20" s="40">
        <v>0.24</v>
      </c>
      <c r="G20" s="40">
        <v>0</v>
      </c>
      <c r="H20" s="40">
        <v>0.24</v>
      </c>
      <c r="I20" s="40">
        <v>0.24</v>
      </c>
      <c r="J20" s="40">
        <v>0</v>
      </c>
      <c r="K20" s="48"/>
      <c r="L20" s="49"/>
      <c r="M20" s="49"/>
      <c r="N20" s="49"/>
      <c r="O20" s="49"/>
      <c r="P20" s="49"/>
      <c r="Q20" s="49"/>
      <c r="R20" s="49"/>
      <c r="S20" s="49"/>
    </row>
    <row r="21" ht="22.5" customHeight="1" spans="1:19">
      <c r="A21" s="39" t="s">
        <v>1994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8"/>
      <c r="L21" s="49"/>
      <c r="M21" s="49"/>
      <c r="N21" s="49"/>
      <c r="O21" s="49"/>
      <c r="P21" s="49"/>
      <c r="Q21" s="49"/>
      <c r="R21" s="49"/>
      <c r="S21" s="49"/>
    </row>
    <row r="22" ht="22.5" customHeight="1" spans="1:19">
      <c r="A22" s="39" t="s">
        <v>1995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8"/>
      <c r="L22" s="49"/>
      <c r="M22" s="49"/>
      <c r="N22" s="49"/>
      <c r="O22" s="49"/>
      <c r="P22" s="49"/>
      <c r="Q22" s="49"/>
      <c r="R22" s="49"/>
      <c r="S22" s="49"/>
    </row>
    <row r="23" ht="22.5" customHeight="1" spans="1:19">
      <c r="A23" s="39" t="s">
        <v>1996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0.9</v>
      </c>
      <c r="I23" s="40">
        <v>0.9</v>
      </c>
      <c r="J23" s="40">
        <v>0</v>
      </c>
      <c r="K23" s="48"/>
      <c r="L23" s="49"/>
      <c r="M23" s="49"/>
      <c r="N23" s="49"/>
      <c r="O23" s="49"/>
      <c r="P23" s="49"/>
      <c r="Q23" s="49"/>
      <c r="R23" s="49"/>
      <c r="S23" s="49"/>
    </row>
    <row r="24" ht="22.5" customHeight="1" spans="1:19">
      <c r="A24" s="39" t="s">
        <v>1997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8"/>
      <c r="L24" s="49"/>
      <c r="M24" s="49"/>
      <c r="N24" s="49"/>
      <c r="O24" s="49"/>
      <c r="P24" s="49"/>
      <c r="Q24" s="49"/>
      <c r="R24" s="49"/>
      <c r="S24" s="49"/>
    </row>
    <row r="25" ht="22.5" customHeight="1" spans="1:19">
      <c r="A25" s="39" t="s">
        <v>1998</v>
      </c>
      <c r="B25" s="40">
        <v>0.05</v>
      </c>
      <c r="C25" s="40">
        <v>0.04</v>
      </c>
      <c r="D25" s="40">
        <v>0.01</v>
      </c>
      <c r="E25" s="40">
        <v>0</v>
      </c>
      <c r="F25" s="40">
        <v>0</v>
      </c>
      <c r="G25" s="40">
        <v>0</v>
      </c>
      <c r="H25" s="40">
        <v>0.01</v>
      </c>
      <c r="I25" s="40">
        <v>0.01</v>
      </c>
      <c r="J25" s="40">
        <v>0</v>
      </c>
      <c r="K25" s="48"/>
      <c r="L25" s="49"/>
      <c r="M25" s="49"/>
      <c r="N25" s="49"/>
      <c r="O25" s="49"/>
      <c r="P25" s="49"/>
      <c r="Q25" s="49"/>
      <c r="R25" s="49"/>
      <c r="S25" s="49"/>
    </row>
    <row r="26" ht="22.5" customHeight="1" spans="1:19">
      <c r="A26" s="39" t="s">
        <v>1999</v>
      </c>
      <c r="B26" s="40">
        <v>4.56</v>
      </c>
      <c r="C26" s="40">
        <v>3.92</v>
      </c>
      <c r="D26" s="40">
        <v>0.64</v>
      </c>
      <c r="E26" s="40">
        <v>2.97</v>
      </c>
      <c r="F26" s="40">
        <v>2.9</v>
      </c>
      <c r="G26" s="40">
        <v>0.07</v>
      </c>
      <c r="H26" s="40">
        <v>6.98</v>
      </c>
      <c r="I26" s="40">
        <v>6.98</v>
      </c>
      <c r="J26" s="40">
        <v>0</v>
      </c>
      <c r="K26" s="48"/>
      <c r="L26" s="49"/>
      <c r="M26" s="49"/>
      <c r="N26" s="49"/>
      <c r="O26" s="49"/>
      <c r="P26" s="49"/>
      <c r="Q26" s="49"/>
      <c r="R26" s="49"/>
      <c r="S26" s="49"/>
    </row>
    <row r="27" ht="22.5" customHeight="1" spans="1:19">
      <c r="A27" s="39" t="s">
        <v>2000</v>
      </c>
      <c r="B27" s="40">
        <v>0</v>
      </c>
      <c r="C27" s="40">
        <v>0</v>
      </c>
      <c r="D27" s="40">
        <v>0</v>
      </c>
      <c r="E27" s="40">
        <v>0.18</v>
      </c>
      <c r="F27" s="40">
        <v>0.18</v>
      </c>
      <c r="G27" s="40">
        <v>0</v>
      </c>
      <c r="H27" s="40">
        <v>0</v>
      </c>
      <c r="I27" s="40">
        <v>0</v>
      </c>
      <c r="J27" s="40">
        <v>0</v>
      </c>
      <c r="K27" s="48"/>
      <c r="L27" s="49"/>
      <c r="M27" s="49"/>
      <c r="N27" s="49"/>
      <c r="O27" s="49"/>
      <c r="P27" s="49"/>
      <c r="Q27" s="49"/>
      <c r="R27" s="49"/>
      <c r="S27" s="49"/>
    </row>
  </sheetData>
  <mergeCells count="9">
    <mergeCell ref="A2:J2"/>
    <mergeCell ref="I3:J3"/>
    <mergeCell ref="B4:D4"/>
    <mergeCell ref="E4:G4"/>
    <mergeCell ref="H4:J4"/>
    <mergeCell ref="K4:M4"/>
    <mergeCell ref="N4:P4"/>
    <mergeCell ref="Q4:S4"/>
    <mergeCell ref="A4:A5"/>
  </mergeCells>
  <pageMargins left="0.75" right="0.75" top="0.979166666666667" bottom="0.979166666666667" header="0.509027777777778" footer="0.509027777777778"/>
  <pageSetup paperSize="9" orientation="portrait" errors="blank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439"/>
  <sheetViews>
    <sheetView showGridLines="0" showZeros="0" workbookViewId="0">
      <pane ySplit="4" topLeftCell="A5" activePane="bottomLeft" state="frozen"/>
      <selection/>
      <selection pane="bottomLeft" activeCell="B14" sqref="B14:B15"/>
    </sheetView>
  </sheetViews>
  <sheetFormatPr defaultColWidth="9" defaultRowHeight="14.25" outlineLevelCol="3"/>
  <cols>
    <col min="1" max="1" width="10.7" style="267" customWidth="1"/>
    <col min="2" max="2" width="30.5" style="268" customWidth="1"/>
    <col min="3" max="3" width="15.2" style="269" customWidth="1"/>
    <col min="4" max="4" width="15.9" style="269" customWidth="1"/>
    <col min="5" max="239" width="9" style="269"/>
    <col min="240" max="16384" width="9" style="270"/>
  </cols>
  <sheetData>
    <row r="1" ht="24" customHeight="1" spans="1:1">
      <c r="A1" s="271" t="s">
        <v>48</v>
      </c>
    </row>
    <row r="2" customFormat="1" ht="20.25" spans="1:4">
      <c r="A2" s="272" t="s">
        <v>49</v>
      </c>
      <c r="B2" s="272"/>
      <c r="C2" s="272"/>
      <c r="D2" s="272"/>
    </row>
    <row r="3" ht="20.25" customHeight="1" spans="3:4">
      <c r="C3" s="273"/>
      <c r="D3" s="274" t="s">
        <v>50</v>
      </c>
    </row>
    <row r="4" ht="71.25" customHeight="1" spans="1:4">
      <c r="A4" s="275" t="s">
        <v>51</v>
      </c>
      <c r="B4" s="276" t="s">
        <v>52</v>
      </c>
      <c r="C4" s="277" t="s">
        <v>53</v>
      </c>
      <c r="D4" s="275" t="s">
        <v>54</v>
      </c>
    </row>
    <row r="5" ht="20.1" customHeight="1" spans="1:4">
      <c r="A5" s="278">
        <v>201</v>
      </c>
      <c r="B5" s="279" t="s">
        <v>55</v>
      </c>
      <c r="C5" s="280">
        <v>22823</v>
      </c>
      <c r="D5" s="281"/>
    </row>
    <row r="6" ht="20.1" customHeight="1" spans="1:4">
      <c r="A6" s="278">
        <v>20101</v>
      </c>
      <c r="B6" s="279" t="s">
        <v>56</v>
      </c>
      <c r="C6" s="280">
        <v>663</v>
      </c>
      <c r="D6" s="281"/>
    </row>
    <row r="7" ht="20.1" customHeight="1" spans="1:4">
      <c r="A7" s="278">
        <v>2010101</v>
      </c>
      <c r="B7" s="282" t="s">
        <v>57</v>
      </c>
      <c r="C7" s="283">
        <v>443</v>
      </c>
      <c r="D7" s="281"/>
    </row>
    <row r="8" ht="20.1" customHeight="1" spans="1:4">
      <c r="A8" s="278">
        <v>2010102</v>
      </c>
      <c r="B8" s="282" t="s">
        <v>58</v>
      </c>
      <c r="C8" s="283">
        <v>86</v>
      </c>
      <c r="D8" s="281"/>
    </row>
    <row r="9" ht="20.1" customHeight="1" spans="1:4">
      <c r="A9" s="278">
        <v>2010103</v>
      </c>
      <c r="B9" s="282" t="s">
        <v>59</v>
      </c>
      <c r="C9" s="283">
        <v>0</v>
      </c>
      <c r="D9" s="281"/>
    </row>
    <row r="10" ht="20.1" customHeight="1" spans="1:4">
      <c r="A10" s="278">
        <v>2010104</v>
      </c>
      <c r="B10" s="282" t="s">
        <v>60</v>
      </c>
      <c r="C10" s="283">
        <v>12</v>
      </c>
      <c r="D10" s="281"/>
    </row>
    <row r="11" ht="20.1" customHeight="1" spans="1:4">
      <c r="A11" s="278">
        <v>2010105</v>
      </c>
      <c r="B11" s="282" t="s">
        <v>61</v>
      </c>
      <c r="C11" s="283">
        <v>0</v>
      </c>
      <c r="D11" s="281"/>
    </row>
    <row r="12" ht="20.1" customHeight="1" spans="1:4">
      <c r="A12" s="278">
        <v>2010106</v>
      </c>
      <c r="B12" s="282" t="s">
        <v>62</v>
      </c>
      <c r="C12" s="283">
        <v>0</v>
      </c>
      <c r="D12" s="281"/>
    </row>
    <row r="13" ht="20.1" customHeight="1" spans="1:4">
      <c r="A13" s="278">
        <v>2010107</v>
      </c>
      <c r="B13" s="282" t="s">
        <v>63</v>
      </c>
      <c r="C13" s="283">
        <v>36</v>
      </c>
      <c r="D13" s="281"/>
    </row>
    <row r="14" ht="20.1" customHeight="1" spans="1:4">
      <c r="A14" s="278">
        <v>2010108</v>
      </c>
      <c r="B14" s="282" t="s">
        <v>64</v>
      </c>
      <c r="C14" s="283">
        <v>60</v>
      </c>
      <c r="D14" s="281"/>
    </row>
    <row r="15" ht="20.1" customHeight="1" spans="1:4">
      <c r="A15" s="278">
        <v>2010109</v>
      </c>
      <c r="B15" s="282" t="s">
        <v>65</v>
      </c>
      <c r="C15" s="283">
        <v>2</v>
      </c>
      <c r="D15" s="281"/>
    </row>
    <row r="16" ht="20.1" customHeight="1" spans="1:4">
      <c r="A16" s="278">
        <v>2010150</v>
      </c>
      <c r="B16" s="282" t="s">
        <v>66</v>
      </c>
      <c r="C16" s="283">
        <v>0</v>
      </c>
      <c r="D16" s="281"/>
    </row>
    <row r="17" ht="20.1" customHeight="1" spans="1:4">
      <c r="A17" s="278">
        <v>2010199</v>
      </c>
      <c r="B17" s="282" t="s">
        <v>67</v>
      </c>
      <c r="C17" s="283">
        <v>24</v>
      </c>
      <c r="D17" s="281"/>
    </row>
    <row r="18" ht="20.1" customHeight="1" spans="1:4">
      <c r="A18" s="278">
        <v>20102</v>
      </c>
      <c r="B18" s="279" t="s">
        <v>68</v>
      </c>
      <c r="C18" s="280">
        <v>416</v>
      </c>
      <c r="D18" s="281"/>
    </row>
    <row r="19" ht="20.1" customHeight="1" spans="1:4">
      <c r="A19" s="278">
        <v>2010201</v>
      </c>
      <c r="B19" s="282" t="s">
        <v>57</v>
      </c>
      <c r="C19" s="283">
        <v>258</v>
      </c>
      <c r="D19" s="281"/>
    </row>
    <row r="20" ht="20.1" customHeight="1" spans="1:4">
      <c r="A20" s="278">
        <v>2010202</v>
      </c>
      <c r="B20" s="282" t="s">
        <v>58</v>
      </c>
      <c r="C20" s="283">
        <v>46</v>
      </c>
      <c r="D20" s="281"/>
    </row>
    <row r="21" ht="20.1" customHeight="1" spans="1:4">
      <c r="A21" s="278">
        <v>2010203</v>
      </c>
      <c r="B21" s="282" t="s">
        <v>59</v>
      </c>
      <c r="C21" s="283">
        <v>0</v>
      </c>
      <c r="D21" s="281"/>
    </row>
    <row r="22" ht="20.1" customHeight="1" spans="1:4">
      <c r="A22" s="278">
        <v>2010204</v>
      </c>
      <c r="B22" s="282" t="s">
        <v>69</v>
      </c>
      <c r="C22" s="283">
        <v>65</v>
      </c>
      <c r="D22" s="281"/>
    </row>
    <row r="23" ht="20.1" customHeight="1" spans="1:4">
      <c r="A23" s="278">
        <v>2010205</v>
      </c>
      <c r="B23" s="282" t="s">
        <v>70</v>
      </c>
      <c r="C23" s="283">
        <v>16</v>
      </c>
      <c r="D23" s="281"/>
    </row>
    <row r="24" ht="20.1" customHeight="1" spans="1:4">
      <c r="A24" s="278">
        <v>2010206</v>
      </c>
      <c r="B24" s="282" t="s">
        <v>71</v>
      </c>
      <c r="C24" s="283">
        <v>0</v>
      </c>
      <c r="D24" s="281"/>
    </row>
    <row r="25" ht="20.1" customHeight="1" spans="1:4">
      <c r="A25" s="278">
        <v>2010250</v>
      </c>
      <c r="B25" s="282" t="s">
        <v>66</v>
      </c>
      <c r="C25" s="283">
        <v>0</v>
      </c>
      <c r="D25" s="281"/>
    </row>
    <row r="26" ht="20.1" customHeight="1" spans="1:4">
      <c r="A26" s="278">
        <v>2010299</v>
      </c>
      <c r="B26" s="282" t="s">
        <v>72</v>
      </c>
      <c r="C26" s="283">
        <v>31</v>
      </c>
      <c r="D26" s="281"/>
    </row>
    <row r="27" ht="20.1" customHeight="1" spans="1:4">
      <c r="A27" s="278">
        <v>20103</v>
      </c>
      <c r="B27" s="279" t="s">
        <v>73</v>
      </c>
      <c r="C27" s="280">
        <v>5594</v>
      </c>
      <c r="D27" s="281"/>
    </row>
    <row r="28" ht="20.1" customHeight="1" spans="1:4">
      <c r="A28" s="278">
        <v>2010301</v>
      </c>
      <c r="B28" s="282" t="s">
        <v>57</v>
      </c>
      <c r="C28" s="283">
        <v>3146</v>
      </c>
      <c r="D28" s="281"/>
    </row>
    <row r="29" ht="20.1" customHeight="1" spans="1:4">
      <c r="A29" s="278">
        <v>2010302</v>
      </c>
      <c r="B29" s="282" t="s">
        <v>58</v>
      </c>
      <c r="C29" s="283">
        <v>1622</v>
      </c>
      <c r="D29" s="281"/>
    </row>
    <row r="30" ht="20.1" customHeight="1" spans="1:4">
      <c r="A30" s="278">
        <v>2010303</v>
      </c>
      <c r="B30" s="282" t="s">
        <v>59</v>
      </c>
      <c r="C30" s="283">
        <v>221</v>
      </c>
      <c r="D30" s="281"/>
    </row>
    <row r="31" ht="20.1" customHeight="1" spans="1:4">
      <c r="A31" s="278">
        <v>2010304</v>
      </c>
      <c r="B31" s="282" t="s">
        <v>74</v>
      </c>
      <c r="C31" s="283"/>
      <c r="D31" s="281"/>
    </row>
    <row r="32" ht="20.1" customHeight="1" spans="1:4">
      <c r="A32" s="278">
        <v>2010305</v>
      </c>
      <c r="B32" s="282" t="s">
        <v>75</v>
      </c>
      <c r="C32" s="283">
        <v>100</v>
      </c>
      <c r="D32" s="281"/>
    </row>
    <row r="33" ht="20.1" customHeight="1" spans="1:4">
      <c r="A33" s="278">
        <v>2010306</v>
      </c>
      <c r="B33" s="282" t="s">
        <v>76</v>
      </c>
      <c r="C33" s="283">
        <v>55</v>
      </c>
      <c r="D33" s="281"/>
    </row>
    <row r="34" ht="20.1" customHeight="1" spans="1:4">
      <c r="A34" s="278">
        <v>2010307</v>
      </c>
      <c r="B34" s="282" t="s">
        <v>77</v>
      </c>
      <c r="C34" s="283">
        <v>27</v>
      </c>
      <c r="D34" s="281"/>
    </row>
    <row r="35" ht="20.1" customHeight="1" spans="1:4">
      <c r="A35" s="278">
        <v>2010308</v>
      </c>
      <c r="B35" s="282" t="s">
        <v>78</v>
      </c>
      <c r="C35" s="283">
        <v>189</v>
      </c>
      <c r="D35" s="281"/>
    </row>
    <row r="36" ht="20.1" customHeight="1" spans="1:4">
      <c r="A36" s="278">
        <v>2010309</v>
      </c>
      <c r="B36" s="282" t="s">
        <v>79</v>
      </c>
      <c r="C36" s="283">
        <v>0</v>
      </c>
      <c r="D36" s="281"/>
    </row>
    <row r="37" ht="20.1" customHeight="1" spans="1:4">
      <c r="A37" s="278">
        <v>2010350</v>
      </c>
      <c r="B37" s="282" t="s">
        <v>66</v>
      </c>
      <c r="C37" s="283">
        <v>0</v>
      </c>
      <c r="D37" s="281"/>
    </row>
    <row r="38" ht="20.1" customHeight="1" spans="1:4">
      <c r="A38" s="278">
        <v>2010399</v>
      </c>
      <c r="B38" s="284" t="s">
        <v>80</v>
      </c>
      <c r="C38" s="283">
        <v>234</v>
      </c>
      <c r="D38" s="281"/>
    </row>
    <row r="39" ht="20.1" customHeight="1" spans="1:4">
      <c r="A39" s="278">
        <v>20104</v>
      </c>
      <c r="B39" s="279" t="s">
        <v>81</v>
      </c>
      <c r="C39" s="280">
        <v>225</v>
      </c>
      <c r="D39" s="281"/>
    </row>
    <row r="40" ht="20.1" customHeight="1" spans="1:4">
      <c r="A40" s="278">
        <v>2010401</v>
      </c>
      <c r="B40" s="282" t="s">
        <v>57</v>
      </c>
      <c r="C40" s="283">
        <v>172</v>
      </c>
      <c r="D40" s="281"/>
    </row>
    <row r="41" ht="20.1" customHeight="1" spans="1:4">
      <c r="A41" s="278">
        <v>2010402</v>
      </c>
      <c r="B41" s="282" t="s">
        <v>58</v>
      </c>
      <c r="C41" s="283">
        <v>0</v>
      </c>
      <c r="D41" s="281"/>
    </row>
    <row r="42" ht="20.1" customHeight="1" spans="1:4">
      <c r="A42" s="278">
        <v>2010403</v>
      </c>
      <c r="B42" s="282" t="s">
        <v>59</v>
      </c>
      <c r="C42" s="283">
        <v>0</v>
      </c>
      <c r="D42" s="281"/>
    </row>
    <row r="43" ht="20.1" customHeight="1" spans="1:4">
      <c r="A43" s="278">
        <v>2010404</v>
      </c>
      <c r="B43" s="282" t="s">
        <v>82</v>
      </c>
      <c r="C43" s="283">
        <v>16</v>
      </c>
      <c r="D43" s="281"/>
    </row>
    <row r="44" ht="20.1" customHeight="1" spans="1:4">
      <c r="A44" s="278">
        <v>2010405</v>
      </c>
      <c r="B44" s="282" t="s">
        <v>83</v>
      </c>
      <c r="C44" s="283">
        <v>0</v>
      </c>
      <c r="D44" s="281"/>
    </row>
    <row r="45" ht="20.1" customHeight="1" spans="1:4">
      <c r="A45" s="278">
        <v>2010406</v>
      </c>
      <c r="B45" s="282" t="s">
        <v>84</v>
      </c>
      <c r="C45" s="283">
        <v>0</v>
      </c>
      <c r="D45" s="281"/>
    </row>
    <row r="46" ht="20.1" customHeight="1" spans="1:4">
      <c r="A46" s="278">
        <v>2010407</v>
      </c>
      <c r="B46" s="282" t="s">
        <v>85</v>
      </c>
      <c r="C46" s="283">
        <v>0</v>
      </c>
      <c r="D46" s="281"/>
    </row>
    <row r="47" ht="20.1" customHeight="1" spans="1:4">
      <c r="A47" s="278">
        <v>2010408</v>
      </c>
      <c r="B47" s="282" t="s">
        <v>86</v>
      </c>
      <c r="C47" s="283">
        <v>0</v>
      </c>
      <c r="D47" s="281"/>
    </row>
    <row r="48" ht="20.1" customHeight="1" spans="1:4">
      <c r="A48" s="278">
        <v>2010409</v>
      </c>
      <c r="B48" s="282" t="s">
        <v>87</v>
      </c>
      <c r="C48" s="283">
        <v>0</v>
      </c>
      <c r="D48" s="281"/>
    </row>
    <row r="49" ht="20.1" customHeight="1" spans="1:4">
      <c r="A49" s="278">
        <v>2010450</v>
      </c>
      <c r="B49" s="282" t="s">
        <v>66</v>
      </c>
      <c r="C49" s="283">
        <v>0</v>
      </c>
      <c r="D49" s="281"/>
    </row>
    <row r="50" ht="20.1" customHeight="1" spans="1:4">
      <c r="A50" s="278">
        <v>2010499</v>
      </c>
      <c r="B50" s="282" t="s">
        <v>88</v>
      </c>
      <c r="C50" s="283">
        <v>37</v>
      </c>
      <c r="D50" s="281"/>
    </row>
    <row r="51" ht="20.1" customHeight="1" spans="1:4">
      <c r="A51" s="278">
        <v>20105</v>
      </c>
      <c r="B51" s="279" t="s">
        <v>89</v>
      </c>
      <c r="C51" s="280">
        <v>182</v>
      </c>
      <c r="D51" s="281"/>
    </row>
    <row r="52" ht="20.1" customHeight="1" spans="1:4">
      <c r="A52" s="278">
        <v>2010501</v>
      </c>
      <c r="B52" s="282" t="s">
        <v>57</v>
      </c>
      <c r="C52" s="283">
        <v>105</v>
      </c>
      <c r="D52" s="281"/>
    </row>
    <row r="53" ht="20.1" customHeight="1" spans="1:4">
      <c r="A53" s="278">
        <v>2010502</v>
      </c>
      <c r="B53" s="282" t="s">
        <v>58</v>
      </c>
      <c r="C53" s="283"/>
      <c r="D53" s="281"/>
    </row>
    <row r="54" ht="20.1" customHeight="1" spans="1:4">
      <c r="A54" s="278">
        <v>2010503</v>
      </c>
      <c r="B54" s="282" t="s">
        <v>59</v>
      </c>
      <c r="C54" s="283">
        <v>0</v>
      </c>
      <c r="D54" s="281"/>
    </row>
    <row r="55" ht="20.1" customHeight="1" spans="1:4">
      <c r="A55" s="278">
        <v>2010504</v>
      </c>
      <c r="B55" s="282" t="s">
        <v>90</v>
      </c>
      <c r="C55" s="283">
        <v>0</v>
      </c>
      <c r="D55" s="281"/>
    </row>
    <row r="56" ht="20.1" customHeight="1" spans="1:4">
      <c r="A56" s="278">
        <v>2010505</v>
      </c>
      <c r="B56" s="282" t="s">
        <v>91</v>
      </c>
      <c r="C56" s="283">
        <v>6</v>
      </c>
      <c r="D56" s="281"/>
    </row>
    <row r="57" ht="20.1" customHeight="1" spans="1:4">
      <c r="A57" s="278">
        <v>2010506</v>
      </c>
      <c r="B57" s="282" t="s">
        <v>92</v>
      </c>
      <c r="C57" s="283">
        <v>0</v>
      </c>
      <c r="D57" s="281"/>
    </row>
    <row r="58" ht="20.1" customHeight="1" spans="1:4">
      <c r="A58" s="278">
        <v>2010507</v>
      </c>
      <c r="B58" s="282" t="s">
        <v>93</v>
      </c>
      <c r="C58" s="283">
        <v>61</v>
      </c>
      <c r="D58" s="281"/>
    </row>
    <row r="59" ht="20.1" customHeight="1" spans="1:4">
      <c r="A59" s="278">
        <v>2010508</v>
      </c>
      <c r="B59" s="282" t="s">
        <v>94</v>
      </c>
      <c r="C59" s="283">
        <v>10</v>
      </c>
      <c r="D59" s="281"/>
    </row>
    <row r="60" ht="20.1" customHeight="1" spans="1:4">
      <c r="A60" s="278">
        <v>2010550</v>
      </c>
      <c r="B60" s="282" t="s">
        <v>66</v>
      </c>
      <c r="C60" s="283">
        <v>0</v>
      </c>
      <c r="D60" s="281"/>
    </row>
    <row r="61" ht="20.1" customHeight="1" spans="1:4">
      <c r="A61" s="278">
        <v>2010599</v>
      </c>
      <c r="B61" s="282" t="s">
        <v>95</v>
      </c>
      <c r="C61" s="283"/>
      <c r="D61" s="281"/>
    </row>
    <row r="62" ht="20.1" customHeight="1" spans="1:4">
      <c r="A62" s="278">
        <v>20106</v>
      </c>
      <c r="B62" s="279" t="s">
        <v>96</v>
      </c>
      <c r="C62" s="280">
        <v>1498</v>
      </c>
      <c r="D62" s="281"/>
    </row>
    <row r="63" ht="20.1" customHeight="1" spans="1:4">
      <c r="A63" s="278">
        <v>2010601</v>
      </c>
      <c r="B63" s="282" t="s">
        <v>57</v>
      </c>
      <c r="C63" s="283">
        <v>947</v>
      </c>
      <c r="D63" s="281"/>
    </row>
    <row r="64" ht="20.1" customHeight="1" spans="1:4">
      <c r="A64" s="278">
        <v>2010602</v>
      </c>
      <c r="B64" s="282" t="s">
        <v>58</v>
      </c>
      <c r="C64" s="283">
        <v>123</v>
      </c>
      <c r="D64" s="281"/>
    </row>
    <row r="65" ht="20.1" customHeight="1" spans="1:4">
      <c r="A65" s="278">
        <v>2010603</v>
      </c>
      <c r="B65" s="282" t="s">
        <v>59</v>
      </c>
      <c r="C65" s="283">
        <v>0</v>
      </c>
      <c r="D65" s="281"/>
    </row>
    <row r="66" ht="20.1" customHeight="1" spans="1:4">
      <c r="A66" s="278">
        <v>2010604</v>
      </c>
      <c r="B66" s="282" t="s">
        <v>97</v>
      </c>
      <c r="C66" s="283">
        <v>13</v>
      </c>
      <c r="D66" s="281"/>
    </row>
    <row r="67" ht="20.1" customHeight="1" spans="1:4">
      <c r="A67" s="278">
        <v>2010605</v>
      </c>
      <c r="B67" s="282" t="s">
        <v>98</v>
      </c>
      <c r="C67" s="283">
        <v>10</v>
      </c>
      <c r="D67" s="281"/>
    </row>
    <row r="68" ht="20.1" customHeight="1" spans="1:4">
      <c r="A68" s="278">
        <v>2010606</v>
      </c>
      <c r="B68" s="282" t="s">
        <v>99</v>
      </c>
      <c r="C68" s="283">
        <v>8</v>
      </c>
      <c r="D68" s="281"/>
    </row>
    <row r="69" ht="20.1" customHeight="1" spans="1:4">
      <c r="A69" s="278">
        <v>2010607</v>
      </c>
      <c r="B69" s="282" t="s">
        <v>100</v>
      </c>
      <c r="C69" s="283">
        <v>85</v>
      </c>
      <c r="D69" s="281"/>
    </row>
    <row r="70" ht="20.1" customHeight="1" spans="1:4">
      <c r="A70" s="278">
        <v>2010608</v>
      </c>
      <c r="B70" s="282" t="s">
        <v>101</v>
      </c>
      <c r="C70" s="283">
        <v>120</v>
      </c>
      <c r="D70" s="281"/>
    </row>
    <row r="71" ht="20.1" customHeight="1" spans="1:4">
      <c r="A71" s="278">
        <v>2010650</v>
      </c>
      <c r="B71" s="282" t="s">
        <v>66</v>
      </c>
      <c r="C71" s="283">
        <v>0</v>
      </c>
      <c r="D71" s="281"/>
    </row>
    <row r="72" ht="20.1" customHeight="1" spans="1:4">
      <c r="A72" s="278">
        <v>2010699</v>
      </c>
      <c r="B72" s="282" t="s">
        <v>102</v>
      </c>
      <c r="C72" s="283">
        <v>192</v>
      </c>
      <c r="D72" s="281"/>
    </row>
    <row r="73" ht="20.1" customHeight="1" spans="1:4">
      <c r="A73" s="278">
        <v>20107</v>
      </c>
      <c r="B73" s="279" t="s">
        <v>103</v>
      </c>
      <c r="C73" s="280">
        <v>2740</v>
      </c>
      <c r="D73" s="281"/>
    </row>
    <row r="74" ht="20.1" customHeight="1" spans="1:4">
      <c r="A74" s="278">
        <v>2010701</v>
      </c>
      <c r="B74" s="282" t="s">
        <v>57</v>
      </c>
      <c r="C74" s="283"/>
      <c r="D74" s="281"/>
    </row>
    <row r="75" ht="20.1" customHeight="1" spans="1:4">
      <c r="A75" s="278">
        <v>2010702</v>
      </c>
      <c r="B75" s="282" t="s">
        <v>58</v>
      </c>
      <c r="C75" s="283"/>
      <c r="D75" s="281"/>
    </row>
    <row r="76" ht="20.1" customHeight="1" spans="1:4">
      <c r="A76" s="278">
        <v>2010703</v>
      </c>
      <c r="B76" s="282" t="s">
        <v>59</v>
      </c>
      <c r="C76" s="283"/>
      <c r="D76" s="281"/>
    </row>
    <row r="77" ht="20.1" customHeight="1" spans="1:4">
      <c r="A77" s="278">
        <v>2010704</v>
      </c>
      <c r="B77" s="282" t="s">
        <v>104</v>
      </c>
      <c r="C77" s="283">
        <v>100</v>
      </c>
      <c r="D77" s="281"/>
    </row>
    <row r="78" ht="20.1" customHeight="1" spans="1:4">
      <c r="A78" s="278">
        <v>2010705</v>
      </c>
      <c r="B78" s="282" t="s">
        <v>105</v>
      </c>
      <c r="C78" s="283"/>
      <c r="D78" s="281"/>
    </row>
    <row r="79" ht="20.1" customHeight="1" spans="1:4">
      <c r="A79" s="278">
        <v>2010706</v>
      </c>
      <c r="B79" s="282" t="s">
        <v>106</v>
      </c>
      <c r="C79" s="283"/>
      <c r="D79" s="281"/>
    </row>
    <row r="80" ht="20.1" customHeight="1" spans="1:4">
      <c r="A80" s="278">
        <v>2010707</v>
      </c>
      <c r="B80" s="282" t="s">
        <v>107</v>
      </c>
      <c r="C80" s="283"/>
      <c r="D80" s="281"/>
    </row>
    <row r="81" ht="20.1" customHeight="1" spans="1:4">
      <c r="A81" s="278">
        <v>2010708</v>
      </c>
      <c r="B81" s="282" t="s">
        <v>108</v>
      </c>
      <c r="C81" s="283">
        <v>10</v>
      </c>
      <c r="D81" s="281"/>
    </row>
    <row r="82" ht="20.1" customHeight="1" spans="1:4">
      <c r="A82" s="278">
        <v>2010709</v>
      </c>
      <c r="B82" s="282" t="s">
        <v>100</v>
      </c>
      <c r="C82" s="283">
        <v>0</v>
      </c>
      <c r="D82" s="281"/>
    </row>
    <row r="83" ht="20.1" customHeight="1" spans="1:4">
      <c r="A83" s="278">
        <v>2010750</v>
      </c>
      <c r="B83" s="282" t="s">
        <v>66</v>
      </c>
      <c r="C83" s="283">
        <v>0</v>
      </c>
      <c r="D83" s="281"/>
    </row>
    <row r="84" ht="20.1" customHeight="1" spans="1:4">
      <c r="A84" s="278">
        <v>2010799</v>
      </c>
      <c r="B84" s="282" t="s">
        <v>109</v>
      </c>
      <c r="C84" s="283">
        <v>2630</v>
      </c>
      <c r="D84" s="281"/>
    </row>
    <row r="85" ht="20.1" customHeight="1" spans="1:4">
      <c r="A85" s="278">
        <v>20108</v>
      </c>
      <c r="B85" s="279" t="s">
        <v>110</v>
      </c>
      <c r="C85" s="280">
        <v>379</v>
      </c>
      <c r="D85" s="281"/>
    </row>
    <row r="86" ht="20.1" customHeight="1" spans="1:4">
      <c r="A86" s="278">
        <v>2010801</v>
      </c>
      <c r="B86" s="282" t="s">
        <v>57</v>
      </c>
      <c r="C86" s="283">
        <v>197</v>
      </c>
      <c r="D86" s="281"/>
    </row>
    <row r="87" ht="20.1" customHeight="1" spans="1:4">
      <c r="A87" s="278">
        <v>2010802</v>
      </c>
      <c r="B87" s="282" t="s">
        <v>58</v>
      </c>
      <c r="C87" s="283">
        <v>0</v>
      </c>
      <c r="D87" s="281"/>
    </row>
    <row r="88" ht="20.1" customHeight="1" spans="1:4">
      <c r="A88" s="278">
        <v>2010803</v>
      </c>
      <c r="B88" s="282" t="s">
        <v>59</v>
      </c>
      <c r="C88" s="283">
        <v>67</v>
      </c>
      <c r="D88" s="281"/>
    </row>
    <row r="89" ht="20.1" customHeight="1" spans="1:4">
      <c r="A89" s="278">
        <v>2010804</v>
      </c>
      <c r="B89" s="282" t="s">
        <v>111</v>
      </c>
      <c r="C89" s="283">
        <v>90</v>
      </c>
      <c r="D89" s="281"/>
    </row>
    <row r="90" ht="20.1" customHeight="1" spans="1:4">
      <c r="A90" s="278">
        <v>2010805</v>
      </c>
      <c r="B90" s="282" t="s">
        <v>112</v>
      </c>
      <c r="C90" s="283">
        <v>0</v>
      </c>
      <c r="D90" s="281"/>
    </row>
    <row r="91" ht="20.1" customHeight="1" spans="1:4">
      <c r="A91" s="278">
        <v>2010806</v>
      </c>
      <c r="B91" s="282" t="s">
        <v>100</v>
      </c>
      <c r="C91" s="283">
        <v>0</v>
      </c>
      <c r="D91" s="281"/>
    </row>
    <row r="92" ht="20.1" customHeight="1" spans="1:4">
      <c r="A92" s="278">
        <v>2010850</v>
      </c>
      <c r="B92" s="282" t="s">
        <v>66</v>
      </c>
      <c r="C92" s="283">
        <v>0</v>
      </c>
      <c r="D92" s="281"/>
    </row>
    <row r="93" ht="20.1" customHeight="1" spans="1:4">
      <c r="A93" s="278">
        <v>2010899</v>
      </c>
      <c r="B93" s="282" t="s">
        <v>113</v>
      </c>
      <c r="C93" s="283">
        <v>25</v>
      </c>
      <c r="D93" s="281"/>
    </row>
    <row r="94" ht="20.1" customHeight="1" spans="1:4">
      <c r="A94" s="278">
        <v>20109</v>
      </c>
      <c r="B94" s="279" t="s">
        <v>114</v>
      </c>
      <c r="C94" s="280">
        <v>0</v>
      </c>
      <c r="D94" s="281"/>
    </row>
    <row r="95" ht="20.1" customHeight="1" spans="1:4">
      <c r="A95" s="278">
        <v>2010901</v>
      </c>
      <c r="B95" s="282" t="s">
        <v>57</v>
      </c>
      <c r="C95" s="280"/>
      <c r="D95" s="281"/>
    </row>
    <row r="96" ht="20.1" customHeight="1" spans="1:4">
      <c r="A96" s="278">
        <v>2010902</v>
      </c>
      <c r="B96" s="282" t="s">
        <v>58</v>
      </c>
      <c r="C96" s="280"/>
      <c r="D96" s="281"/>
    </row>
    <row r="97" ht="20.1" customHeight="1" spans="1:4">
      <c r="A97" s="278">
        <v>2010903</v>
      </c>
      <c r="B97" s="282" t="s">
        <v>59</v>
      </c>
      <c r="C97" s="280"/>
      <c r="D97" s="281"/>
    </row>
    <row r="98" ht="20.1" customHeight="1" spans="1:4">
      <c r="A98" s="278">
        <v>2010904</v>
      </c>
      <c r="B98" s="282" t="s">
        <v>115</v>
      </c>
      <c r="C98" s="280"/>
      <c r="D98" s="281"/>
    </row>
    <row r="99" ht="20.1" customHeight="1" spans="1:4">
      <c r="A99" s="278">
        <v>2010905</v>
      </c>
      <c r="B99" s="282" t="s">
        <v>116</v>
      </c>
      <c r="C99" s="280"/>
      <c r="D99" s="281"/>
    </row>
    <row r="100" ht="20.1" customHeight="1" spans="1:4">
      <c r="A100" s="278">
        <v>2010907</v>
      </c>
      <c r="B100" s="282" t="s">
        <v>117</v>
      </c>
      <c r="C100" s="280"/>
      <c r="D100" s="281"/>
    </row>
    <row r="101" ht="20.1" customHeight="1" spans="1:4">
      <c r="A101" s="278">
        <v>2010908</v>
      </c>
      <c r="B101" s="282" t="s">
        <v>100</v>
      </c>
      <c r="C101" s="280"/>
      <c r="D101" s="281"/>
    </row>
    <row r="102" ht="20.1" customHeight="1" spans="1:4">
      <c r="A102" s="278">
        <v>2010950</v>
      </c>
      <c r="B102" s="282" t="s">
        <v>66</v>
      </c>
      <c r="C102" s="280"/>
      <c r="D102" s="281"/>
    </row>
    <row r="103" ht="20.1" customHeight="1" spans="1:4">
      <c r="A103" s="278">
        <v>2010999</v>
      </c>
      <c r="B103" s="282" t="s">
        <v>118</v>
      </c>
      <c r="C103" s="280"/>
      <c r="D103" s="281"/>
    </row>
    <row r="104" ht="20.1" customHeight="1" spans="1:4">
      <c r="A104" s="278">
        <v>20110</v>
      </c>
      <c r="B104" s="279" t="s">
        <v>119</v>
      </c>
      <c r="C104" s="280">
        <v>16</v>
      </c>
      <c r="D104" s="281"/>
    </row>
    <row r="105" ht="20.1" customHeight="1" spans="1:4">
      <c r="A105" s="278">
        <v>2011001</v>
      </c>
      <c r="B105" s="282" t="s">
        <v>57</v>
      </c>
      <c r="C105" s="283"/>
      <c r="D105" s="281"/>
    </row>
    <row r="106" ht="20.1" customHeight="1" spans="1:4">
      <c r="A106" s="278">
        <v>2011002</v>
      </c>
      <c r="B106" s="282" t="s">
        <v>58</v>
      </c>
      <c r="C106" s="283"/>
      <c r="D106" s="281"/>
    </row>
    <row r="107" ht="20.1" customHeight="1" spans="1:4">
      <c r="A107" s="278">
        <v>2011003</v>
      </c>
      <c r="B107" s="282" t="s">
        <v>59</v>
      </c>
      <c r="C107" s="283"/>
      <c r="D107" s="281"/>
    </row>
    <row r="108" ht="20.1" customHeight="1" spans="1:4">
      <c r="A108" s="278">
        <v>2011004</v>
      </c>
      <c r="B108" s="282" t="s">
        <v>120</v>
      </c>
      <c r="C108" s="283"/>
      <c r="D108" s="281"/>
    </row>
    <row r="109" ht="20.1" customHeight="1" spans="1:4">
      <c r="A109" s="278">
        <v>2011005</v>
      </c>
      <c r="B109" s="282" t="s">
        <v>121</v>
      </c>
      <c r="C109" s="283"/>
      <c r="D109" s="281"/>
    </row>
    <row r="110" ht="20.1" customHeight="1" spans="1:4">
      <c r="A110" s="278">
        <v>2011006</v>
      </c>
      <c r="B110" s="282" t="s">
        <v>122</v>
      </c>
      <c r="C110" s="283"/>
      <c r="D110" s="281"/>
    </row>
    <row r="111" ht="20.1" customHeight="1" spans="1:4">
      <c r="A111" s="278">
        <v>2011007</v>
      </c>
      <c r="B111" s="282" t="s">
        <v>123</v>
      </c>
      <c r="C111" s="283"/>
      <c r="D111" s="281"/>
    </row>
    <row r="112" ht="20.1" customHeight="1" spans="1:4">
      <c r="A112" s="278">
        <v>2011008</v>
      </c>
      <c r="B112" s="282" t="s">
        <v>124</v>
      </c>
      <c r="C112" s="283">
        <v>12</v>
      </c>
      <c r="D112" s="281"/>
    </row>
    <row r="113" ht="20.1" customHeight="1" spans="1:4">
      <c r="A113" s="278">
        <v>2011009</v>
      </c>
      <c r="B113" s="282" t="s">
        <v>125</v>
      </c>
      <c r="C113" s="283"/>
      <c r="D113" s="281"/>
    </row>
    <row r="114" ht="20.1" customHeight="1" spans="1:4">
      <c r="A114" s="278">
        <v>2011010</v>
      </c>
      <c r="B114" s="282" t="s">
        <v>126</v>
      </c>
      <c r="C114" s="283"/>
      <c r="D114" s="281"/>
    </row>
    <row r="115" ht="20.1" customHeight="1" spans="1:4">
      <c r="A115" s="278">
        <v>2011011</v>
      </c>
      <c r="B115" s="282" t="s">
        <v>127</v>
      </c>
      <c r="C115" s="283">
        <v>4</v>
      </c>
      <c r="D115" s="281"/>
    </row>
    <row r="116" ht="20.1" customHeight="1" spans="1:4">
      <c r="A116" s="278">
        <v>2011012</v>
      </c>
      <c r="B116" s="282" t="s">
        <v>128</v>
      </c>
      <c r="C116" s="283"/>
      <c r="D116" s="281"/>
    </row>
    <row r="117" ht="20.1" customHeight="1" spans="1:4">
      <c r="A117" s="278">
        <v>2011050</v>
      </c>
      <c r="B117" s="282" t="s">
        <v>66</v>
      </c>
      <c r="C117" s="283"/>
      <c r="D117" s="281"/>
    </row>
    <row r="118" ht="20.1" customHeight="1" spans="1:4">
      <c r="A118" s="278">
        <v>2011099</v>
      </c>
      <c r="B118" s="282" t="s">
        <v>129</v>
      </c>
      <c r="C118" s="280"/>
      <c r="D118" s="281"/>
    </row>
    <row r="119" ht="20.1" customHeight="1" spans="1:4">
      <c r="A119" s="278">
        <v>20111</v>
      </c>
      <c r="B119" s="279" t="s">
        <v>130</v>
      </c>
      <c r="C119" s="280">
        <v>757</v>
      </c>
      <c r="D119" s="281"/>
    </row>
    <row r="120" ht="20.1" customHeight="1" spans="1:4">
      <c r="A120" s="278">
        <v>2011101</v>
      </c>
      <c r="B120" s="282" t="s">
        <v>57</v>
      </c>
      <c r="C120" s="283">
        <v>328</v>
      </c>
      <c r="D120" s="281"/>
    </row>
    <row r="121" ht="20.1" customHeight="1" spans="1:4">
      <c r="A121" s="278">
        <v>2011102</v>
      </c>
      <c r="B121" s="282" t="s">
        <v>58</v>
      </c>
      <c r="C121" s="283">
        <v>300</v>
      </c>
      <c r="D121" s="281"/>
    </row>
    <row r="122" ht="20.1" customHeight="1" spans="1:4">
      <c r="A122" s="278">
        <v>2011103</v>
      </c>
      <c r="B122" s="282" t="s">
        <v>59</v>
      </c>
      <c r="C122" s="283"/>
      <c r="D122" s="281"/>
    </row>
    <row r="123" ht="20.1" customHeight="1" spans="1:4">
      <c r="A123" s="278">
        <v>2011104</v>
      </c>
      <c r="B123" s="282" t="s">
        <v>131</v>
      </c>
      <c r="C123" s="283"/>
      <c r="D123" s="281"/>
    </row>
    <row r="124" ht="20.1" customHeight="1" spans="1:4">
      <c r="A124" s="278">
        <v>2011105</v>
      </c>
      <c r="B124" s="282" t="s">
        <v>132</v>
      </c>
      <c r="C124" s="283">
        <v>6</v>
      </c>
      <c r="D124" s="281"/>
    </row>
    <row r="125" ht="20.1" customHeight="1" spans="1:4">
      <c r="A125" s="278">
        <v>2011106</v>
      </c>
      <c r="B125" s="282" t="s">
        <v>133</v>
      </c>
      <c r="C125" s="283"/>
      <c r="D125" s="281"/>
    </row>
    <row r="126" ht="20.1" customHeight="1" spans="1:4">
      <c r="A126" s="278">
        <v>2011150</v>
      </c>
      <c r="B126" s="282" t="s">
        <v>66</v>
      </c>
      <c r="C126" s="283"/>
      <c r="D126" s="281"/>
    </row>
    <row r="127" ht="20.1" customHeight="1" spans="1:4">
      <c r="A127" s="278">
        <v>2011199</v>
      </c>
      <c r="B127" s="282" t="s">
        <v>134</v>
      </c>
      <c r="C127" s="283">
        <v>123</v>
      </c>
      <c r="D127" s="281"/>
    </row>
    <row r="128" ht="20.1" customHeight="1" spans="1:4">
      <c r="A128" s="278">
        <v>20113</v>
      </c>
      <c r="B128" s="279" t="s">
        <v>135</v>
      </c>
      <c r="C128" s="280">
        <v>571</v>
      </c>
      <c r="D128" s="281"/>
    </row>
    <row r="129" ht="20.1" customHeight="1" spans="1:4">
      <c r="A129" s="278">
        <v>2011301</v>
      </c>
      <c r="B129" s="282" t="s">
        <v>57</v>
      </c>
      <c r="C129" s="283">
        <v>290</v>
      </c>
      <c r="D129" s="281"/>
    </row>
    <row r="130" ht="20.1" customHeight="1" spans="1:4">
      <c r="A130" s="278">
        <v>2011302</v>
      </c>
      <c r="B130" s="282" t="s">
        <v>58</v>
      </c>
      <c r="C130" s="283"/>
      <c r="D130" s="281"/>
    </row>
    <row r="131" ht="20.1" customHeight="1" spans="1:4">
      <c r="A131" s="278">
        <v>2011303</v>
      </c>
      <c r="B131" s="282" t="s">
        <v>59</v>
      </c>
      <c r="C131" s="283"/>
      <c r="D131" s="281"/>
    </row>
    <row r="132" ht="20.1" customHeight="1" spans="1:4">
      <c r="A132" s="278">
        <v>2011304</v>
      </c>
      <c r="B132" s="282" t="s">
        <v>136</v>
      </c>
      <c r="C132" s="283"/>
      <c r="D132" s="281"/>
    </row>
    <row r="133" ht="20.1" customHeight="1" spans="1:4">
      <c r="A133" s="278">
        <v>2011305</v>
      </c>
      <c r="B133" s="282" t="s">
        <v>137</v>
      </c>
      <c r="C133" s="283"/>
      <c r="D133" s="281"/>
    </row>
    <row r="134" ht="20.1" customHeight="1" spans="1:4">
      <c r="A134" s="278">
        <v>2011306</v>
      </c>
      <c r="B134" s="282" t="s">
        <v>138</v>
      </c>
      <c r="C134" s="283">
        <v>3</v>
      </c>
      <c r="D134" s="281"/>
    </row>
    <row r="135" ht="20.1" customHeight="1" spans="1:4">
      <c r="A135" s="278">
        <v>2011307</v>
      </c>
      <c r="B135" s="282" t="s">
        <v>139</v>
      </c>
      <c r="C135" s="283"/>
      <c r="D135" s="281"/>
    </row>
    <row r="136" ht="20.1" customHeight="1" spans="1:4">
      <c r="A136" s="278">
        <v>2011308</v>
      </c>
      <c r="B136" s="282" t="s">
        <v>140</v>
      </c>
      <c r="C136" s="283">
        <v>168</v>
      </c>
      <c r="D136" s="281"/>
    </row>
    <row r="137" ht="20.1" customHeight="1" spans="1:4">
      <c r="A137" s="278">
        <v>2011350</v>
      </c>
      <c r="B137" s="282" t="s">
        <v>66</v>
      </c>
      <c r="C137" s="283"/>
      <c r="D137" s="281"/>
    </row>
    <row r="138" ht="20.1" customHeight="1" spans="1:4">
      <c r="A138" s="278">
        <v>2011399</v>
      </c>
      <c r="B138" s="282" t="s">
        <v>141</v>
      </c>
      <c r="C138" s="283">
        <v>110</v>
      </c>
      <c r="D138" s="281"/>
    </row>
    <row r="139" ht="20.1" customHeight="1" spans="1:4">
      <c r="A139" s="278">
        <v>20114</v>
      </c>
      <c r="B139" s="279" t="s">
        <v>142</v>
      </c>
      <c r="C139" s="280">
        <v>17</v>
      </c>
      <c r="D139" s="281"/>
    </row>
    <row r="140" ht="20.1" customHeight="1" spans="1:4">
      <c r="A140" s="278">
        <v>2011401</v>
      </c>
      <c r="B140" s="282" t="s">
        <v>57</v>
      </c>
      <c r="C140" s="283"/>
      <c r="D140" s="281"/>
    </row>
    <row r="141" ht="20.1" customHeight="1" spans="1:4">
      <c r="A141" s="278">
        <v>2011402</v>
      </c>
      <c r="B141" s="282" t="s">
        <v>58</v>
      </c>
      <c r="C141" s="283"/>
      <c r="D141" s="281"/>
    </row>
    <row r="142" ht="20.1" customHeight="1" spans="1:4">
      <c r="A142" s="278">
        <v>2011403</v>
      </c>
      <c r="B142" s="282" t="s">
        <v>59</v>
      </c>
      <c r="C142" s="283"/>
      <c r="D142" s="281"/>
    </row>
    <row r="143" ht="20.1" customHeight="1" spans="1:4">
      <c r="A143" s="278">
        <v>2011404</v>
      </c>
      <c r="B143" s="282" t="s">
        <v>143</v>
      </c>
      <c r="C143" s="283"/>
      <c r="D143" s="281"/>
    </row>
    <row r="144" ht="20.1" customHeight="1" spans="1:4">
      <c r="A144" s="278">
        <v>2011405</v>
      </c>
      <c r="B144" s="282" t="s">
        <v>144</v>
      </c>
      <c r="C144" s="283">
        <v>11</v>
      </c>
      <c r="D144" s="281"/>
    </row>
    <row r="145" ht="20.1" customHeight="1" spans="1:4">
      <c r="A145" s="278">
        <v>2011406</v>
      </c>
      <c r="B145" s="282" t="s">
        <v>145</v>
      </c>
      <c r="C145" s="283">
        <v>6</v>
      </c>
      <c r="D145" s="281"/>
    </row>
    <row r="146" ht="20.1" customHeight="1" spans="1:4">
      <c r="A146" s="278">
        <v>2011407</v>
      </c>
      <c r="B146" s="282" t="s">
        <v>146</v>
      </c>
      <c r="C146" s="283"/>
      <c r="D146" s="281"/>
    </row>
    <row r="147" ht="20.1" customHeight="1" spans="1:4">
      <c r="A147" s="278">
        <v>2011408</v>
      </c>
      <c r="B147" s="282" t="s">
        <v>147</v>
      </c>
      <c r="C147" s="283"/>
      <c r="D147" s="281"/>
    </row>
    <row r="148" ht="20.1" customHeight="1" spans="1:4">
      <c r="A148" s="278">
        <v>2011409</v>
      </c>
      <c r="B148" s="282" t="s">
        <v>148</v>
      </c>
      <c r="C148" s="283"/>
      <c r="D148" s="281"/>
    </row>
    <row r="149" ht="20.1" customHeight="1" spans="1:4">
      <c r="A149" s="278">
        <v>2011450</v>
      </c>
      <c r="B149" s="282" t="s">
        <v>66</v>
      </c>
      <c r="C149" s="283"/>
      <c r="D149" s="281"/>
    </row>
    <row r="150" ht="20.1" customHeight="1" spans="1:4">
      <c r="A150" s="278">
        <v>2011499</v>
      </c>
      <c r="B150" s="282" t="s">
        <v>149</v>
      </c>
      <c r="C150" s="283"/>
      <c r="D150" s="281"/>
    </row>
    <row r="151" ht="20.1" customHeight="1" spans="1:4">
      <c r="A151" s="278">
        <v>20115</v>
      </c>
      <c r="B151" s="279" t="s">
        <v>150</v>
      </c>
      <c r="C151" s="280">
        <v>12</v>
      </c>
      <c r="D151" s="281"/>
    </row>
    <row r="152" ht="20.1" customHeight="1" spans="1:4">
      <c r="A152" s="278">
        <v>2011501</v>
      </c>
      <c r="B152" s="282" t="s">
        <v>57</v>
      </c>
      <c r="C152" s="283"/>
      <c r="D152" s="281"/>
    </row>
    <row r="153" ht="20.1" customHeight="1" spans="1:4">
      <c r="A153" s="278">
        <v>2011502</v>
      </c>
      <c r="B153" s="282" t="s">
        <v>58</v>
      </c>
      <c r="C153" s="283"/>
      <c r="D153" s="281"/>
    </row>
    <row r="154" ht="20.1" customHeight="1" spans="1:4">
      <c r="A154" s="278">
        <v>2011503</v>
      </c>
      <c r="B154" s="282" t="s">
        <v>59</v>
      </c>
      <c r="C154" s="283"/>
      <c r="D154" s="281"/>
    </row>
    <row r="155" ht="20.1" customHeight="1" spans="1:4">
      <c r="A155" s="278">
        <v>2011504</v>
      </c>
      <c r="B155" s="282" t="s">
        <v>151</v>
      </c>
      <c r="C155" s="283"/>
      <c r="D155" s="281"/>
    </row>
    <row r="156" ht="20.1" customHeight="1" spans="1:4">
      <c r="A156" s="278">
        <v>2011505</v>
      </c>
      <c r="B156" s="282" t="s">
        <v>152</v>
      </c>
      <c r="C156" s="283">
        <v>7</v>
      </c>
      <c r="D156" s="281"/>
    </row>
    <row r="157" ht="20.1" customHeight="1" spans="1:4">
      <c r="A157" s="278">
        <v>2011506</v>
      </c>
      <c r="B157" s="282" t="s">
        <v>153</v>
      </c>
      <c r="C157" s="283"/>
      <c r="D157" s="281"/>
    </row>
    <row r="158" ht="20.1" customHeight="1" spans="1:4">
      <c r="A158" s="278">
        <v>2011507</v>
      </c>
      <c r="B158" s="282" t="s">
        <v>100</v>
      </c>
      <c r="C158" s="283"/>
      <c r="D158" s="281"/>
    </row>
    <row r="159" ht="20.1" customHeight="1" spans="1:4">
      <c r="A159" s="278">
        <v>2011550</v>
      </c>
      <c r="B159" s="282" t="s">
        <v>66</v>
      </c>
      <c r="C159" s="283"/>
      <c r="D159" s="281"/>
    </row>
    <row r="160" ht="20.1" customHeight="1" spans="1:4">
      <c r="A160" s="278">
        <v>2011599</v>
      </c>
      <c r="B160" s="282" t="s">
        <v>154</v>
      </c>
      <c r="C160" s="283">
        <v>5</v>
      </c>
      <c r="D160" s="281"/>
    </row>
    <row r="161" ht="20.1" customHeight="1" spans="1:4">
      <c r="A161" s="278">
        <v>20117</v>
      </c>
      <c r="B161" s="279" t="s">
        <v>155</v>
      </c>
      <c r="C161" s="280">
        <v>5</v>
      </c>
      <c r="D161" s="281"/>
    </row>
    <row r="162" ht="20.1" customHeight="1" spans="1:4">
      <c r="A162" s="278">
        <v>2011701</v>
      </c>
      <c r="B162" s="282" t="s">
        <v>57</v>
      </c>
      <c r="C162" s="283"/>
      <c r="D162" s="281"/>
    </row>
    <row r="163" ht="20.1" customHeight="1" spans="1:4">
      <c r="A163" s="278">
        <v>2011702</v>
      </c>
      <c r="B163" s="282" t="s">
        <v>58</v>
      </c>
      <c r="C163" s="283"/>
      <c r="D163" s="281"/>
    </row>
    <row r="164" ht="20.1" customHeight="1" spans="1:4">
      <c r="A164" s="278">
        <v>2011703</v>
      </c>
      <c r="B164" s="282" t="s">
        <v>59</v>
      </c>
      <c r="C164" s="283"/>
      <c r="D164" s="281"/>
    </row>
    <row r="165" ht="20.1" customHeight="1" spans="1:4">
      <c r="A165" s="278">
        <v>2011704</v>
      </c>
      <c r="B165" s="282" t="s">
        <v>156</v>
      </c>
      <c r="C165" s="283"/>
      <c r="D165" s="281"/>
    </row>
    <row r="166" ht="20.1" customHeight="1" spans="1:4">
      <c r="A166" s="278">
        <v>2011705</v>
      </c>
      <c r="B166" s="282" t="s">
        <v>157</v>
      </c>
      <c r="C166" s="283"/>
      <c r="D166" s="281"/>
    </row>
    <row r="167" ht="20.1" customHeight="1" spans="1:4">
      <c r="A167" s="278">
        <v>2011706</v>
      </c>
      <c r="B167" s="282" t="s">
        <v>158</v>
      </c>
      <c r="C167" s="283"/>
      <c r="D167" s="281"/>
    </row>
    <row r="168" ht="20.1" customHeight="1" spans="1:4">
      <c r="A168" s="278">
        <v>2011707</v>
      </c>
      <c r="B168" s="282" t="s">
        <v>159</v>
      </c>
      <c r="C168" s="283"/>
      <c r="D168" s="281"/>
    </row>
    <row r="169" ht="20.1" customHeight="1" spans="1:4">
      <c r="A169" s="278">
        <v>2011708</v>
      </c>
      <c r="B169" s="282" t="s">
        <v>160</v>
      </c>
      <c r="C169" s="283"/>
      <c r="D169" s="281"/>
    </row>
    <row r="170" ht="20.1" customHeight="1" spans="1:4">
      <c r="A170" s="278">
        <v>2011709</v>
      </c>
      <c r="B170" s="282" t="s">
        <v>161</v>
      </c>
      <c r="C170" s="283">
        <v>5</v>
      </c>
      <c r="D170" s="281"/>
    </row>
    <row r="171" ht="20.1" customHeight="1" spans="1:4">
      <c r="A171" s="278">
        <v>2011710</v>
      </c>
      <c r="B171" s="282" t="s">
        <v>100</v>
      </c>
      <c r="C171" s="283"/>
      <c r="D171" s="281"/>
    </row>
    <row r="172" ht="20.1" customHeight="1" spans="1:4">
      <c r="A172" s="278">
        <v>2011750</v>
      </c>
      <c r="B172" s="282" t="s">
        <v>66</v>
      </c>
      <c r="C172" s="283"/>
      <c r="D172" s="281"/>
    </row>
    <row r="173" ht="20.1" customHeight="1" spans="1:4">
      <c r="A173" s="278">
        <v>2011799</v>
      </c>
      <c r="B173" s="282" t="s">
        <v>162</v>
      </c>
      <c r="C173" s="283"/>
      <c r="D173" s="281"/>
    </row>
    <row r="174" ht="20.1" customHeight="1" spans="1:4">
      <c r="A174" s="278">
        <v>20123</v>
      </c>
      <c r="B174" s="279" t="s">
        <v>163</v>
      </c>
      <c r="C174" s="280">
        <v>11</v>
      </c>
      <c r="D174" s="281"/>
    </row>
    <row r="175" ht="20.1" customHeight="1" spans="1:4">
      <c r="A175" s="278">
        <v>2012301</v>
      </c>
      <c r="B175" s="282" t="s">
        <v>57</v>
      </c>
      <c r="C175" s="283"/>
      <c r="D175" s="281"/>
    </row>
    <row r="176" ht="20.1" customHeight="1" spans="1:4">
      <c r="A176" s="278">
        <v>2012302</v>
      </c>
      <c r="B176" s="282" t="s">
        <v>58</v>
      </c>
      <c r="C176" s="283"/>
      <c r="D176" s="281"/>
    </row>
    <row r="177" ht="20.1" customHeight="1" spans="1:4">
      <c r="A177" s="278">
        <v>2012303</v>
      </c>
      <c r="B177" s="282" t="s">
        <v>59</v>
      </c>
      <c r="C177" s="283"/>
      <c r="D177" s="281"/>
    </row>
    <row r="178" ht="20.1" customHeight="1" spans="1:4">
      <c r="A178" s="278">
        <v>2012304</v>
      </c>
      <c r="B178" s="282" t="s">
        <v>164</v>
      </c>
      <c r="C178" s="283">
        <v>11</v>
      </c>
      <c r="D178" s="281"/>
    </row>
    <row r="179" ht="20.1" customHeight="1" spans="1:4">
      <c r="A179" s="278">
        <v>2012350</v>
      </c>
      <c r="B179" s="282" t="s">
        <v>66</v>
      </c>
      <c r="C179" s="283"/>
      <c r="D179" s="281"/>
    </row>
    <row r="180" ht="20.1" customHeight="1" spans="1:4">
      <c r="A180" s="278">
        <v>2012399</v>
      </c>
      <c r="B180" s="282" t="s">
        <v>165</v>
      </c>
      <c r="C180" s="280"/>
      <c r="D180" s="281"/>
    </row>
    <row r="181" ht="20.1" customHeight="1" spans="1:4">
      <c r="A181" s="278">
        <v>20124</v>
      </c>
      <c r="B181" s="279" t="s">
        <v>166</v>
      </c>
      <c r="C181" s="280">
        <v>8</v>
      </c>
      <c r="D181" s="281"/>
    </row>
    <row r="182" ht="20.1" customHeight="1" spans="1:4">
      <c r="A182" s="278">
        <v>2012401</v>
      </c>
      <c r="B182" s="282" t="s">
        <v>57</v>
      </c>
      <c r="C182" s="283"/>
      <c r="D182" s="281"/>
    </row>
    <row r="183" ht="20.1" customHeight="1" spans="1:4">
      <c r="A183" s="278">
        <v>2012402</v>
      </c>
      <c r="B183" s="282" t="s">
        <v>58</v>
      </c>
      <c r="C183" s="283">
        <v>1</v>
      </c>
      <c r="D183" s="281"/>
    </row>
    <row r="184" ht="20.1" customHeight="1" spans="1:4">
      <c r="A184" s="278">
        <v>2012403</v>
      </c>
      <c r="B184" s="282" t="s">
        <v>59</v>
      </c>
      <c r="C184" s="283"/>
      <c r="D184" s="281"/>
    </row>
    <row r="185" ht="20.1" customHeight="1" spans="1:4">
      <c r="A185" s="278">
        <v>2012404</v>
      </c>
      <c r="B185" s="282" t="s">
        <v>167</v>
      </c>
      <c r="C185" s="283">
        <v>4</v>
      </c>
      <c r="D185" s="281"/>
    </row>
    <row r="186" ht="20.1" customHeight="1" spans="1:4">
      <c r="A186" s="278">
        <v>2012450</v>
      </c>
      <c r="B186" s="282" t="s">
        <v>66</v>
      </c>
      <c r="C186" s="283"/>
      <c r="D186" s="281"/>
    </row>
    <row r="187" ht="20.1" customHeight="1" spans="1:4">
      <c r="A187" s="278">
        <v>2012499</v>
      </c>
      <c r="B187" s="282" t="s">
        <v>168</v>
      </c>
      <c r="C187" s="283">
        <v>3</v>
      </c>
      <c r="D187" s="281"/>
    </row>
    <row r="188" ht="20.1" customHeight="1" spans="1:4">
      <c r="A188" s="278">
        <v>20125</v>
      </c>
      <c r="B188" s="279" t="s">
        <v>169</v>
      </c>
      <c r="C188" s="280">
        <v>9</v>
      </c>
      <c r="D188" s="281"/>
    </row>
    <row r="189" ht="20.1" customHeight="1" spans="1:4">
      <c r="A189" s="278">
        <v>2012501</v>
      </c>
      <c r="B189" s="282" t="s">
        <v>57</v>
      </c>
      <c r="C189" s="283"/>
      <c r="D189" s="281"/>
    </row>
    <row r="190" ht="20.1" customHeight="1" spans="1:4">
      <c r="A190" s="278">
        <v>2012502</v>
      </c>
      <c r="B190" s="282" t="s">
        <v>58</v>
      </c>
      <c r="C190" s="283"/>
      <c r="D190" s="281"/>
    </row>
    <row r="191" ht="20.1" customHeight="1" spans="1:4">
      <c r="A191" s="278">
        <v>2012503</v>
      </c>
      <c r="B191" s="282" t="s">
        <v>59</v>
      </c>
      <c r="C191" s="283"/>
      <c r="D191" s="281"/>
    </row>
    <row r="192" ht="20.1" customHeight="1" spans="1:4">
      <c r="A192" s="278">
        <v>2012504</v>
      </c>
      <c r="B192" s="282" t="s">
        <v>170</v>
      </c>
      <c r="C192" s="283"/>
      <c r="D192" s="281"/>
    </row>
    <row r="193" ht="20.1" customHeight="1" spans="1:4">
      <c r="A193" s="278">
        <v>2012505</v>
      </c>
      <c r="B193" s="282" t="s">
        <v>171</v>
      </c>
      <c r="C193" s="283">
        <v>4</v>
      </c>
      <c r="D193" s="281"/>
    </row>
    <row r="194" ht="20.1" customHeight="1" spans="1:4">
      <c r="A194" s="278">
        <v>2012506</v>
      </c>
      <c r="B194" s="282" t="s">
        <v>172</v>
      </c>
      <c r="C194" s="283">
        <v>5</v>
      </c>
      <c r="D194" s="281"/>
    </row>
    <row r="195" ht="20.1" customHeight="1" spans="1:4">
      <c r="A195" s="278">
        <v>2012550</v>
      </c>
      <c r="B195" s="282" t="s">
        <v>66</v>
      </c>
      <c r="C195" s="283"/>
      <c r="D195" s="281"/>
    </row>
    <row r="196" ht="20.1" customHeight="1" spans="1:4">
      <c r="A196" s="278">
        <v>2012599</v>
      </c>
      <c r="B196" s="282" t="s">
        <v>173</v>
      </c>
      <c r="C196" s="283"/>
      <c r="D196" s="281"/>
    </row>
    <row r="197" ht="20.1" customHeight="1" spans="1:4">
      <c r="A197" s="278">
        <v>20126</v>
      </c>
      <c r="B197" s="279" t="s">
        <v>174</v>
      </c>
      <c r="C197" s="280">
        <v>119</v>
      </c>
      <c r="D197" s="281"/>
    </row>
    <row r="198" ht="20.1" customHeight="1" spans="1:4">
      <c r="A198" s="278">
        <v>2012601</v>
      </c>
      <c r="B198" s="282" t="s">
        <v>57</v>
      </c>
      <c r="C198" s="283">
        <v>70</v>
      </c>
      <c r="D198" s="281"/>
    </row>
    <row r="199" ht="20.1" customHeight="1" spans="1:4">
      <c r="A199" s="278">
        <v>2012602</v>
      </c>
      <c r="B199" s="282" t="s">
        <v>58</v>
      </c>
      <c r="C199" s="283">
        <v>0</v>
      </c>
      <c r="D199" s="281"/>
    </row>
    <row r="200" ht="20.1" customHeight="1" spans="1:4">
      <c r="A200" s="278">
        <v>2012603</v>
      </c>
      <c r="B200" s="282" t="s">
        <v>59</v>
      </c>
      <c r="C200" s="283">
        <v>0</v>
      </c>
      <c r="D200" s="281"/>
    </row>
    <row r="201" ht="20.1" customHeight="1" spans="1:4">
      <c r="A201" s="278">
        <v>2012604</v>
      </c>
      <c r="B201" s="282" t="s">
        <v>175</v>
      </c>
      <c r="C201" s="283">
        <v>19</v>
      </c>
      <c r="D201" s="281"/>
    </row>
    <row r="202" ht="20.1" customHeight="1" spans="1:4">
      <c r="A202" s="278">
        <v>2012699</v>
      </c>
      <c r="B202" s="282" t="s">
        <v>176</v>
      </c>
      <c r="C202" s="283">
        <v>30</v>
      </c>
      <c r="D202" s="281"/>
    </row>
    <row r="203" ht="20.1" customHeight="1" spans="1:4">
      <c r="A203" s="278">
        <v>20128</v>
      </c>
      <c r="B203" s="279" t="s">
        <v>177</v>
      </c>
      <c r="C203" s="280">
        <v>38</v>
      </c>
      <c r="D203" s="281"/>
    </row>
    <row r="204" ht="20.1" customHeight="1" spans="1:4">
      <c r="A204" s="278">
        <v>2012801</v>
      </c>
      <c r="B204" s="282" t="s">
        <v>57</v>
      </c>
      <c r="C204" s="283">
        <v>3</v>
      </c>
      <c r="D204" s="281"/>
    </row>
    <row r="205" ht="20.1" customHeight="1" spans="1:4">
      <c r="A205" s="278">
        <v>2012802</v>
      </c>
      <c r="B205" s="282" t="s">
        <v>58</v>
      </c>
      <c r="C205" s="283">
        <v>4</v>
      </c>
      <c r="D205" s="281"/>
    </row>
    <row r="206" ht="20.1" customHeight="1" spans="1:4">
      <c r="A206" s="278">
        <v>2012803</v>
      </c>
      <c r="B206" s="282" t="s">
        <v>59</v>
      </c>
      <c r="C206" s="283">
        <v>0</v>
      </c>
      <c r="D206" s="281"/>
    </row>
    <row r="207" ht="20.1" customHeight="1" spans="1:4">
      <c r="A207" s="278">
        <v>2012804</v>
      </c>
      <c r="B207" s="282" t="s">
        <v>71</v>
      </c>
      <c r="C207" s="283">
        <v>0</v>
      </c>
      <c r="D207" s="281"/>
    </row>
    <row r="208" ht="20.1" customHeight="1" spans="1:4">
      <c r="A208" s="278">
        <v>2012850</v>
      </c>
      <c r="B208" s="282" t="s">
        <v>66</v>
      </c>
      <c r="C208" s="283">
        <v>0</v>
      </c>
      <c r="D208" s="281"/>
    </row>
    <row r="209" ht="20.1" customHeight="1" spans="1:4">
      <c r="A209" s="278">
        <v>2012899</v>
      </c>
      <c r="B209" s="282" t="s">
        <v>178</v>
      </c>
      <c r="C209" s="283">
        <v>31</v>
      </c>
      <c r="D209" s="281"/>
    </row>
    <row r="210" ht="20.1" customHeight="1" spans="1:4">
      <c r="A210" s="278">
        <v>20129</v>
      </c>
      <c r="B210" s="279" t="s">
        <v>179</v>
      </c>
      <c r="C210" s="280">
        <v>349</v>
      </c>
      <c r="D210" s="281"/>
    </row>
    <row r="211" ht="20.1" customHeight="1" spans="1:4">
      <c r="A211" s="278">
        <v>2012901</v>
      </c>
      <c r="B211" s="282" t="s">
        <v>57</v>
      </c>
      <c r="C211" s="283">
        <v>213</v>
      </c>
      <c r="D211" s="281"/>
    </row>
    <row r="212" ht="20.1" customHeight="1" spans="1:4">
      <c r="A212" s="278">
        <v>2012902</v>
      </c>
      <c r="B212" s="282" t="s">
        <v>58</v>
      </c>
      <c r="C212" s="283">
        <v>82</v>
      </c>
      <c r="D212" s="281"/>
    </row>
    <row r="213" ht="20.1" customHeight="1" spans="1:4">
      <c r="A213" s="278">
        <v>2012903</v>
      </c>
      <c r="B213" s="282" t="s">
        <v>59</v>
      </c>
      <c r="C213" s="283">
        <v>0</v>
      </c>
      <c r="D213" s="281"/>
    </row>
    <row r="214" ht="20.1" customHeight="1" spans="1:4">
      <c r="A214" s="278">
        <v>2012904</v>
      </c>
      <c r="B214" s="282" t="s">
        <v>180</v>
      </c>
      <c r="C214" s="283">
        <v>0</v>
      </c>
      <c r="D214" s="281"/>
    </row>
    <row r="215" ht="20.1" customHeight="1" spans="1:4">
      <c r="A215" s="278">
        <v>2012905</v>
      </c>
      <c r="B215" s="282" t="s">
        <v>181</v>
      </c>
      <c r="C215" s="283">
        <v>0</v>
      </c>
      <c r="D215" s="281"/>
    </row>
    <row r="216" ht="20.1" customHeight="1" spans="1:4">
      <c r="A216" s="278">
        <v>2012950</v>
      </c>
      <c r="B216" s="282" t="s">
        <v>66</v>
      </c>
      <c r="C216" s="283">
        <v>5</v>
      </c>
      <c r="D216" s="281"/>
    </row>
    <row r="217" ht="20.1" customHeight="1" spans="1:4">
      <c r="A217" s="278">
        <v>2012999</v>
      </c>
      <c r="B217" s="282" t="s">
        <v>182</v>
      </c>
      <c r="C217" s="283">
        <v>49</v>
      </c>
      <c r="D217" s="281"/>
    </row>
    <row r="218" ht="20.1" customHeight="1" spans="1:4">
      <c r="A218" s="278">
        <v>20131</v>
      </c>
      <c r="B218" s="279" t="s">
        <v>183</v>
      </c>
      <c r="C218" s="280">
        <v>1555</v>
      </c>
      <c r="D218" s="281"/>
    </row>
    <row r="219" ht="20.1" customHeight="1" spans="1:4">
      <c r="A219" s="278">
        <v>2013101</v>
      </c>
      <c r="B219" s="282" t="s">
        <v>57</v>
      </c>
      <c r="C219" s="283">
        <v>597</v>
      </c>
      <c r="D219" s="281"/>
    </row>
    <row r="220" ht="20.1" customHeight="1" spans="1:4">
      <c r="A220" s="278">
        <v>2013102</v>
      </c>
      <c r="B220" s="282" t="s">
        <v>58</v>
      </c>
      <c r="C220" s="283">
        <v>240</v>
      </c>
      <c r="D220" s="281"/>
    </row>
    <row r="221" ht="20.1" customHeight="1" spans="1:4">
      <c r="A221" s="278">
        <v>2013103</v>
      </c>
      <c r="B221" s="282" t="s">
        <v>59</v>
      </c>
      <c r="C221" s="283">
        <v>0</v>
      </c>
      <c r="D221" s="281"/>
    </row>
    <row r="222" ht="20.1" customHeight="1" spans="1:4">
      <c r="A222" s="278">
        <v>2013105</v>
      </c>
      <c r="B222" s="282" t="s">
        <v>184</v>
      </c>
      <c r="C222" s="283">
        <v>145</v>
      </c>
      <c r="D222" s="281"/>
    </row>
    <row r="223" ht="20.1" customHeight="1" spans="1:4">
      <c r="A223" s="278">
        <v>2013150</v>
      </c>
      <c r="B223" s="282" t="s">
        <v>66</v>
      </c>
      <c r="C223" s="283">
        <v>0</v>
      </c>
      <c r="D223" s="281"/>
    </row>
    <row r="224" ht="20.1" customHeight="1" spans="1:4">
      <c r="A224" s="278">
        <v>2013199</v>
      </c>
      <c r="B224" s="282" t="s">
        <v>185</v>
      </c>
      <c r="C224" s="283">
        <v>573</v>
      </c>
      <c r="D224" s="281"/>
    </row>
    <row r="225" ht="20.1" customHeight="1" spans="1:4">
      <c r="A225" s="278">
        <v>20132</v>
      </c>
      <c r="B225" s="279" t="s">
        <v>186</v>
      </c>
      <c r="C225" s="280">
        <v>296</v>
      </c>
      <c r="D225" s="281"/>
    </row>
    <row r="226" ht="20.1" customHeight="1" spans="1:4">
      <c r="A226" s="278">
        <v>2013201</v>
      </c>
      <c r="B226" s="282" t="s">
        <v>57</v>
      </c>
      <c r="C226" s="283">
        <v>174</v>
      </c>
      <c r="D226" s="281"/>
    </row>
    <row r="227" ht="20.1" customHeight="1" spans="1:4">
      <c r="A227" s="278">
        <v>2013202</v>
      </c>
      <c r="B227" s="282" t="s">
        <v>58</v>
      </c>
      <c r="C227" s="283">
        <v>11</v>
      </c>
      <c r="D227" s="281"/>
    </row>
    <row r="228" ht="20.1" customHeight="1" spans="1:4">
      <c r="A228" s="278">
        <v>2013203</v>
      </c>
      <c r="B228" s="282" t="s">
        <v>59</v>
      </c>
      <c r="C228" s="283">
        <v>0</v>
      </c>
      <c r="D228" s="281"/>
    </row>
    <row r="229" ht="20.1" customHeight="1" spans="1:4">
      <c r="A229" s="278">
        <v>2013250</v>
      </c>
      <c r="B229" s="282" t="s">
        <v>66</v>
      </c>
      <c r="C229" s="283">
        <v>33</v>
      </c>
      <c r="D229" s="281"/>
    </row>
    <row r="230" ht="20.1" customHeight="1" spans="1:4">
      <c r="A230" s="278">
        <v>2013299</v>
      </c>
      <c r="B230" s="282" t="s">
        <v>187</v>
      </c>
      <c r="C230" s="283">
        <v>78</v>
      </c>
      <c r="D230" s="281"/>
    </row>
    <row r="231" ht="20.1" customHeight="1" spans="1:4">
      <c r="A231" s="278">
        <v>20133</v>
      </c>
      <c r="B231" s="279" t="s">
        <v>188</v>
      </c>
      <c r="C231" s="280">
        <v>386</v>
      </c>
      <c r="D231" s="281"/>
    </row>
    <row r="232" ht="20.1" customHeight="1" spans="1:4">
      <c r="A232" s="278">
        <v>2013301</v>
      </c>
      <c r="B232" s="282" t="s">
        <v>57</v>
      </c>
      <c r="C232" s="283">
        <v>136</v>
      </c>
      <c r="D232" s="281"/>
    </row>
    <row r="233" ht="20.1" customHeight="1" spans="1:4">
      <c r="A233" s="278">
        <v>2013302</v>
      </c>
      <c r="B233" s="282" t="s">
        <v>58</v>
      </c>
      <c r="C233" s="283">
        <v>0</v>
      </c>
      <c r="D233" s="281"/>
    </row>
    <row r="234" ht="20.1" customHeight="1" spans="1:4">
      <c r="A234" s="278">
        <v>2013303</v>
      </c>
      <c r="B234" s="282" t="s">
        <v>59</v>
      </c>
      <c r="C234" s="283">
        <v>0</v>
      </c>
      <c r="D234" s="281"/>
    </row>
    <row r="235" ht="20.1" customHeight="1" spans="1:4">
      <c r="A235" s="278">
        <v>2013350</v>
      </c>
      <c r="B235" s="282" t="s">
        <v>66</v>
      </c>
      <c r="C235" s="283">
        <v>0</v>
      </c>
      <c r="D235" s="281"/>
    </row>
    <row r="236" ht="20.1" customHeight="1" spans="1:4">
      <c r="A236" s="278">
        <v>2013399</v>
      </c>
      <c r="B236" s="282" t="s">
        <v>189</v>
      </c>
      <c r="C236" s="283">
        <v>250</v>
      </c>
      <c r="D236" s="281"/>
    </row>
    <row r="237" ht="20.1" customHeight="1" spans="1:4">
      <c r="A237" s="278">
        <v>20134</v>
      </c>
      <c r="B237" s="279" t="s">
        <v>190</v>
      </c>
      <c r="C237" s="280">
        <v>187</v>
      </c>
      <c r="D237" s="281"/>
    </row>
    <row r="238" ht="20.1" customHeight="1" spans="1:4">
      <c r="A238" s="278">
        <v>2013401</v>
      </c>
      <c r="B238" s="282" t="s">
        <v>57</v>
      </c>
      <c r="C238" s="283">
        <v>147</v>
      </c>
      <c r="D238" s="281"/>
    </row>
    <row r="239" ht="20.1" customHeight="1" spans="1:4">
      <c r="A239" s="278">
        <v>2013402</v>
      </c>
      <c r="B239" s="282" t="s">
        <v>58</v>
      </c>
      <c r="C239" s="283">
        <v>30</v>
      </c>
      <c r="D239" s="281"/>
    </row>
    <row r="240" ht="20.1" customHeight="1" spans="1:4">
      <c r="A240" s="278">
        <v>2013403</v>
      </c>
      <c r="B240" s="282" t="s">
        <v>59</v>
      </c>
      <c r="C240" s="283">
        <v>0</v>
      </c>
      <c r="D240" s="281"/>
    </row>
    <row r="241" ht="20.1" customHeight="1" spans="1:4">
      <c r="A241" s="278">
        <v>2013450</v>
      </c>
      <c r="B241" s="282" t="s">
        <v>66</v>
      </c>
      <c r="C241" s="283">
        <v>0</v>
      </c>
      <c r="D241" s="281"/>
    </row>
    <row r="242" ht="20.1" customHeight="1" spans="1:4">
      <c r="A242" s="278">
        <v>2013499</v>
      </c>
      <c r="B242" s="282" t="s">
        <v>191</v>
      </c>
      <c r="C242" s="283">
        <v>10</v>
      </c>
      <c r="D242" s="281"/>
    </row>
    <row r="243" ht="20.1" customHeight="1" spans="1:4">
      <c r="A243" s="278">
        <v>20135</v>
      </c>
      <c r="B243" s="279" t="s">
        <v>192</v>
      </c>
      <c r="C243" s="280">
        <v>1</v>
      </c>
      <c r="D243" s="281"/>
    </row>
    <row r="244" ht="20.1" customHeight="1" spans="1:4">
      <c r="A244" s="278">
        <v>2013501</v>
      </c>
      <c r="B244" s="282" t="s">
        <v>57</v>
      </c>
      <c r="C244" s="280"/>
      <c r="D244" s="281"/>
    </row>
    <row r="245" ht="20.1" customHeight="1" spans="1:4">
      <c r="A245" s="278">
        <v>2013502</v>
      </c>
      <c r="B245" s="282" t="s">
        <v>58</v>
      </c>
      <c r="C245" s="280"/>
      <c r="D245" s="281"/>
    </row>
    <row r="246" ht="20.1" customHeight="1" spans="1:4">
      <c r="A246" s="278">
        <v>2013503</v>
      </c>
      <c r="B246" s="282" t="s">
        <v>59</v>
      </c>
      <c r="C246" s="280"/>
      <c r="D246" s="281"/>
    </row>
    <row r="247" ht="20.1" customHeight="1" spans="1:4">
      <c r="A247" s="278">
        <v>2013550</v>
      </c>
      <c r="B247" s="282" t="s">
        <v>66</v>
      </c>
      <c r="C247" s="280"/>
      <c r="D247" s="281"/>
    </row>
    <row r="248" ht="20.1" customHeight="1" spans="1:4">
      <c r="A248" s="278">
        <v>2013599</v>
      </c>
      <c r="B248" s="282" t="s">
        <v>193</v>
      </c>
      <c r="C248" s="280">
        <v>1</v>
      </c>
      <c r="D248" s="281"/>
    </row>
    <row r="249" ht="20.1" customHeight="1" spans="1:4">
      <c r="A249" s="278">
        <v>20136</v>
      </c>
      <c r="B249" s="279" t="s">
        <v>194</v>
      </c>
      <c r="C249" s="280">
        <v>34</v>
      </c>
      <c r="D249" s="281"/>
    </row>
    <row r="250" ht="20.1" customHeight="1" spans="1:4">
      <c r="A250" s="278">
        <v>2013601</v>
      </c>
      <c r="B250" s="282" t="s">
        <v>57</v>
      </c>
      <c r="C250" s="280"/>
      <c r="D250" s="281"/>
    </row>
    <row r="251" ht="20.1" customHeight="1" spans="1:4">
      <c r="A251" s="278">
        <v>2013602</v>
      </c>
      <c r="B251" s="282" t="s">
        <v>58</v>
      </c>
      <c r="C251" s="280"/>
      <c r="D251" s="281"/>
    </row>
    <row r="252" ht="20.1" customHeight="1" spans="1:4">
      <c r="A252" s="278">
        <v>2013603</v>
      </c>
      <c r="B252" s="282" t="s">
        <v>59</v>
      </c>
      <c r="C252" s="280"/>
      <c r="D252" s="281"/>
    </row>
    <row r="253" ht="20.1" customHeight="1" spans="1:4">
      <c r="A253" s="278">
        <v>2013650</v>
      </c>
      <c r="B253" s="282" t="s">
        <v>66</v>
      </c>
      <c r="C253" s="280"/>
      <c r="D253" s="281"/>
    </row>
    <row r="254" ht="20.1" customHeight="1" spans="1:4">
      <c r="A254" s="278">
        <v>2013699</v>
      </c>
      <c r="B254" s="282" t="s">
        <v>195</v>
      </c>
      <c r="C254" s="280">
        <v>34</v>
      </c>
      <c r="D254" s="281"/>
    </row>
    <row r="255" ht="20.1" customHeight="1" spans="1:4">
      <c r="A255" s="278">
        <v>20199</v>
      </c>
      <c r="B255" s="279" t="s">
        <v>196</v>
      </c>
      <c r="C255" s="280">
        <v>6755</v>
      </c>
      <c r="D255" s="281"/>
    </row>
    <row r="256" ht="20.1" customHeight="1" spans="1:4">
      <c r="A256" s="278">
        <v>2019901</v>
      </c>
      <c r="B256" s="282" t="s">
        <v>197</v>
      </c>
      <c r="C256" s="280"/>
      <c r="D256" s="281"/>
    </row>
    <row r="257" ht="20.1" customHeight="1" spans="1:4">
      <c r="A257" s="278">
        <v>2019999</v>
      </c>
      <c r="B257" s="282" t="s">
        <v>198</v>
      </c>
      <c r="C257" s="280">
        <v>6755</v>
      </c>
      <c r="D257" s="281"/>
    </row>
    <row r="258" ht="20.1" customHeight="1" spans="1:4">
      <c r="A258" s="278">
        <v>202</v>
      </c>
      <c r="B258" s="279" t="s">
        <v>199</v>
      </c>
      <c r="C258" s="280">
        <v>0</v>
      </c>
      <c r="D258" s="281"/>
    </row>
    <row r="259" ht="20.1" customHeight="1" spans="1:4">
      <c r="A259" s="278">
        <v>20201</v>
      </c>
      <c r="B259" s="279" t="s">
        <v>200</v>
      </c>
      <c r="C259" s="280">
        <v>0</v>
      </c>
      <c r="D259" s="281"/>
    </row>
    <row r="260" ht="20.1" customHeight="1" spans="1:4">
      <c r="A260" s="278">
        <v>2020101</v>
      </c>
      <c r="B260" s="282" t="s">
        <v>57</v>
      </c>
      <c r="C260" s="280"/>
      <c r="D260" s="281"/>
    </row>
    <row r="261" ht="20.1" customHeight="1" spans="1:4">
      <c r="A261" s="278">
        <v>2020102</v>
      </c>
      <c r="B261" s="282" t="s">
        <v>58</v>
      </c>
      <c r="C261" s="280"/>
      <c r="D261" s="281"/>
    </row>
    <row r="262" ht="20.1" customHeight="1" spans="1:4">
      <c r="A262" s="278">
        <v>2020103</v>
      </c>
      <c r="B262" s="282" t="s">
        <v>59</v>
      </c>
      <c r="C262" s="280"/>
      <c r="D262" s="281"/>
    </row>
    <row r="263" ht="20.1" customHeight="1" spans="1:4">
      <c r="A263" s="278">
        <v>2020104</v>
      </c>
      <c r="B263" s="282" t="s">
        <v>184</v>
      </c>
      <c r="C263" s="280"/>
      <c r="D263" s="281"/>
    </row>
    <row r="264" ht="20.1" customHeight="1" spans="1:4">
      <c r="A264" s="278">
        <v>2020150</v>
      </c>
      <c r="B264" s="282" t="s">
        <v>66</v>
      </c>
      <c r="C264" s="280"/>
      <c r="D264" s="281"/>
    </row>
    <row r="265" ht="20.1" customHeight="1" spans="1:4">
      <c r="A265" s="278">
        <v>2020199</v>
      </c>
      <c r="B265" s="282" t="s">
        <v>201</v>
      </c>
      <c r="C265" s="280"/>
      <c r="D265" s="281"/>
    </row>
    <row r="266" ht="20.1" customHeight="1" spans="1:4">
      <c r="A266" s="278">
        <v>20202</v>
      </c>
      <c r="B266" s="279" t="s">
        <v>202</v>
      </c>
      <c r="C266" s="280">
        <v>0</v>
      </c>
      <c r="D266" s="281"/>
    </row>
    <row r="267" ht="20.1" customHeight="1" spans="1:4">
      <c r="A267" s="278">
        <v>2020201</v>
      </c>
      <c r="B267" s="282" t="s">
        <v>203</v>
      </c>
      <c r="C267" s="280"/>
      <c r="D267" s="281"/>
    </row>
    <row r="268" ht="20.1" customHeight="1" spans="1:4">
      <c r="A268" s="278">
        <v>2020202</v>
      </c>
      <c r="B268" s="282" t="s">
        <v>204</v>
      </c>
      <c r="C268" s="280"/>
      <c r="D268" s="281"/>
    </row>
    <row r="269" ht="20.1" customHeight="1" spans="1:4">
      <c r="A269" s="278">
        <v>20203</v>
      </c>
      <c r="B269" s="279" t="s">
        <v>205</v>
      </c>
      <c r="C269" s="280">
        <v>0</v>
      </c>
      <c r="D269" s="281"/>
    </row>
    <row r="270" ht="20.1" customHeight="1" spans="1:4">
      <c r="A270" s="278">
        <v>2020301</v>
      </c>
      <c r="B270" s="282" t="s">
        <v>206</v>
      </c>
      <c r="C270" s="280"/>
      <c r="D270" s="281"/>
    </row>
    <row r="271" ht="20.1" customHeight="1" spans="1:4">
      <c r="A271" s="278">
        <v>2020302</v>
      </c>
      <c r="B271" s="282" t="s">
        <v>207</v>
      </c>
      <c r="C271" s="280"/>
      <c r="D271" s="281"/>
    </row>
    <row r="272" ht="20.1" customHeight="1" spans="1:4">
      <c r="A272" s="278">
        <v>2020303</v>
      </c>
      <c r="B272" s="282" t="s">
        <v>208</v>
      </c>
      <c r="C272" s="280"/>
      <c r="D272" s="281"/>
    </row>
    <row r="273" ht="20.1" customHeight="1" spans="1:4">
      <c r="A273" s="278">
        <v>2020304</v>
      </c>
      <c r="B273" s="282" t="s">
        <v>209</v>
      </c>
      <c r="C273" s="280"/>
      <c r="D273" s="281"/>
    </row>
    <row r="274" ht="20.1" customHeight="1" spans="1:4">
      <c r="A274" s="278">
        <v>2020305</v>
      </c>
      <c r="B274" s="282" t="s">
        <v>210</v>
      </c>
      <c r="C274" s="280"/>
      <c r="D274" s="281"/>
    </row>
    <row r="275" ht="20.1" customHeight="1" spans="1:4">
      <c r="A275" s="278">
        <v>2020399</v>
      </c>
      <c r="B275" s="282" t="s">
        <v>211</v>
      </c>
      <c r="C275" s="280"/>
      <c r="D275" s="281"/>
    </row>
    <row r="276" ht="20.1" customHeight="1" spans="1:4">
      <c r="A276" s="278">
        <v>20204</v>
      </c>
      <c r="B276" s="279" t="s">
        <v>212</v>
      </c>
      <c r="C276" s="280">
        <v>0</v>
      </c>
      <c r="D276" s="281"/>
    </row>
    <row r="277" ht="20.1" customHeight="1" spans="1:4">
      <c r="A277" s="278">
        <v>2020401</v>
      </c>
      <c r="B277" s="282" t="s">
        <v>213</v>
      </c>
      <c r="C277" s="280"/>
      <c r="D277" s="281"/>
    </row>
    <row r="278" ht="20.1" customHeight="1" spans="1:4">
      <c r="A278" s="278">
        <v>2020402</v>
      </c>
      <c r="B278" s="282" t="s">
        <v>214</v>
      </c>
      <c r="C278" s="280"/>
      <c r="D278" s="281"/>
    </row>
    <row r="279" ht="20.1" customHeight="1" spans="1:4">
      <c r="A279" s="278">
        <v>2020403</v>
      </c>
      <c r="B279" s="282" t="s">
        <v>215</v>
      </c>
      <c r="C279" s="280"/>
      <c r="D279" s="281"/>
    </row>
    <row r="280" ht="20.1" customHeight="1" spans="1:4">
      <c r="A280" s="278">
        <v>2020404</v>
      </c>
      <c r="B280" s="282" t="s">
        <v>216</v>
      </c>
      <c r="C280" s="280"/>
      <c r="D280" s="281"/>
    </row>
    <row r="281" ht="20.1" customHeight="1" spans="1:4">
      <c r="A281" s="278">
        <v>2020499</v>
      </c>
      <c r="B281" s="282" t="s">
        <v>217</v>
      </c>
      <c r="C281" s="280"/>
      <c r="D281" s="281"/>
    </row>
    <row r="282" ht="20.1" customHeight="1" spans="1:4">
      <c r="A282" s="278">
        <v>20205</v>
      </c>
      <c r="B282" s="279" t="s">
        <v>218</v>
      </c>
      <c r="C282" s="280">
        <v>0</v>
      </c>
      <c r="D282" s="281"/>
    </row>
    <row r="283" ht="20.1" customHeight="1" spans="1:4">
      <c r="A283" s="278">
        <v>2020503</v>
      </c>
      <c r="B283" s="282" t="s">
        <v>219</v>
      </c>
      <c r="C283" s="280"/>
      <c r="D283" s="281"/>
    </row>
    <row r="284" ht="20.1" customHeight="1" spans="1:4">
      <c r="A284" s="278">
        <v>2020504</v>
      </c>
      <c r="B284" s="282" t="s">
        <v>220</v>
      </c>
      <c r="C284" s="280"/>
      <c r="D284" s="281"/>
    </row>
    <row r="285" ht="20.1" customHeight="1" spans="1:4">
      <c r="A285" s="278">
        <v>2020599</v>
      </c>
      <c r="B285" s="282" t="s">
        <v>221</v>
      </c>
      <c r="C285" s="280"/>
      <c r="D285" s="281"/>
    </row>
    <row r="286" ht="20.1" customHeight="1" spans="1:4">
      <c r="A286" s="278">
        <v>20206</v>
      </c>
      <c r="B286" s="279" t="s">
        <v>222</v>
      </c>
      <c r="C286" s="280">
        <v>0</v>
      </c>
      <c r="D286" s="281"/>
    </row>
    <row r="287" ht="20.1" customHeight="1" spans="1:4">
      <c r="A287" s="278">
        <v>2020601</v>
      </c>
      <c r="B287" s="282" t="s">
        <v>223</v>
      </c>
      <c r="C287" s="280"/>
      <c r="D287" s="281"/>
    </row>
    <row r="288" ht="20.1" customHeight="1" spans="1:4">
      <c r="A288" s="278">
        <v>20207</v>
      </c>
      <c r="B288" s="279" t="s">
        <v>224</v>
      </c>
      <c r="C288" s="280">
        <v>0</v>
      </c>
      <c r="D288" s="281"/>
    </row>
    <row r="289" ht="20.1" customHeight="1" spans="1:4">
      <c r="A289" s="278">
        <v>2020701</v>
      </c>
      <c r="B289" s="282" t="s">
        <v>225</v>
      </c>
      <c r="C289" s="280"/>
      <c r="D289" s="281"/>
    </row>
    <row r="290" ht="20.1" customHeight="1" spans="1:4">
      <c r="A290" s="278">
        <v>2020702</v>
      </c>
      <c r="B290" s="282" t="s">
        <v>226</v>
      </c>
      <c r="C290" s="280"/>
      <c r="D290" s="281"/>
    </row>
    <row r="291" ht="20.1" customHeight="1" spans="1:4">
      <c r="A291" s="278">
        <v>2020703</v>
      </c>
      <c r="B291" s="282" t="s">
        <v>227</v>
      </c>
      <c r="C291" s="280"/>
      <c r="D291" s="281"/>
    </row>
    <row r="292" ht="20.1" customHeight="1" spans="1:4">
      <c r="A292" s="278">
        <v>2020799</v>
      </c>
      <c r="B292" s="282" t="s">
        <v>228</v>
      </c>
      <c r="C292" s="280"/>
      <c r="D292" s="281"/>
    </row>
    <row r="293" ht="20.1" customHeight="1" spans="1:4">
      <c r="A293" s="278">
        <v>20299</v>
      </c>
      <c r="B293" s="279" t="s">
        <v>229</v>
      </c>
      <c r="C293" s="280">
        <v>0</v>
      </c>
      <c r="D293" s="281"/>
    </row>
    <row r="294" ht="20.1" customHeight="1" spans="1:4">
      <c r="A294" s="278">
        <v>2029901</v>
      </c>
      <c r="B294" s="282" t="s">
        <v>230</v>
      </c>
      <c r="C294" s="280"/>
      <c r="D294" s="281"/>
    </row>
    <row r="295" ht="20.1" customHeight="1" spans="1:4">
      <c r="A295" s="278">
        <v>203</v>
      </c>
      <c r="B295" s="279" t="s">
        <v>231</v>
      </c>
      <c r="C295" s="280">
        <v>157</v>
      </c>
      <c r="D295" s="281"/>
    </row>
    <row r="296" ht="20.1" customHeight="1" spans="1:4">
      <c r="A296" s="278">
        <v>20301</v>
      </c>
      <c r="B296" s="279" t="s">
        <v>232</v>
      </c>
      <c r="C296" s="280">
        <v>0</v>
      </c>
      <c r="D296" s="281"/>
    </row>
    <row r="297" ht="20.1" customHeight="1" spans="1:4">
      <c r="A297" s="278">
        <v>2030101</v>
      </c>
      <c r="B297" s="282" t="s">
        <v>233</v>
      </c>
      <c r="C297" s="280"/>
      <c r="D297" s="281"/>
    </row>
    <row r="298" ht="20.1" customHeight="1" spans="1:4">
      <c r="A298" s="278">
        <v>20304</v>
      </c>
      <c r="B298" s="279" t="s">
        <v>234</v>
      </c>
      <c r="C298" s="280">
        <v>0</v>
      </c>
      <c r="D298" s="281"/>
    </row>
    <row r="299" ht="20.1" customHeight="1" spans="1:4">
      <c r="A299" s="278">
        <v>2030401</v>
      </c>
      <c r="B299" s="282" t="s">
        <v>235</v>
      </c>
      <c r="C299" s="280"/>
      <c r="D299" s="281"/>
    </row>
    <row r="300" ht="20.1" customHeight="1" spans="1:4">
      <c r="A300" s="278">
        <v>20305</v>
      </c>
      <c r="B300" s="279" t="s">
        <v>236</v>
      </c>
      <c r="C300" s="280">
        <v>0</v>
      </c>
      <c r="D300" s="281"/>
    </row>
    <row r="301" ht="20.1" customHeight="1" spans="1:4">
      <c r="A301" s="278">
        <v>2030501</v>
      </c>
      <c r="B301" s="282" t="s">
        <v>237</v>
      </c>
      <c r="C301" s="280"/>
      <c r="D301" s="281"/>
    </row>
    <row r="302" ht="20.1" customHeight="1" spans="1:4">
      <c r="A302" s="278">
        <v>20306</v>
      </c>
      <c r="B302" s="279" t="s">
        <v>238</v>
      </c>
      <c r="C302" s="280">
        <v>119</v>
      </c>
      <c r="D302" s="281"/>
    </row>
    <row r="303" ht="20.1" customHeight="1" spans="1:4">
      <c r="A303" s="278">
        <v>2030601</v>
      </c>
      <c r="B303" s="282" t="s">
        <v>239</v>
      </c>
      <c r="C303" s="283">
        <v>35</v>
      </c>
      <c r="D303" s="281"/>
    </row>
    <row r="304" ht="20.1" customHeight="1" spans="1:4">
      <c r="A304" s="278">
        <v>2030602</v>
      </c>
      <c r="B304" s="282" t="s">
        <v>240</v>
      </c>
      <c r="C304" s="283"/>
      <c r="D304" s="281"/>
    </row>
    <row r="305" ht="20.1" customHeight="1" spans="1:4">
      <c r="A305" s="278">
        <v>2030603</v>
      </c>
      <c r="B305" s="282" t="s">
        <v>241</v>
      </c>
      <c r="C305" s="283"/>
      <c r="D305" s="281"/>
    </row>
    <row r="306" ht="20.1" customHeight="1" spans="1:4">
      <c r="A306" s="278">
        <v>2030604</v>
      </c>
      <c r="B306" s="282" t="s">
        <v>242</v>
      </c>
      <c r="C306" s="283"/>
      <c r="D306" s="281"/>
    </row>
    <row r="307" ht="20.1" customHeight="1" spans="1:4">
      <c r="A307" s="278">
        <v>2030605</v>
      </c>
      <c r="B307" s="282" t="s">
        <v>243</v>
      </c>
      <c r="C307" s="283">
        <v>10</v>
      </c>
      <c r="D307" s="281"/>
    </row>
    <row r="308" ht="20.1" customHeight="1" spans="1:4">
      <c r="A308" s="278">
        <v>2030606</v>
      </c>
      <c r="B308" s="282" t="s">
        <v>244</v>
      </c>
      <c r="C308" s="283"/>
      <c r="D308" s="281"/>
    </row>
    <row r="309" ht="20.1" customHeight="1" spans="1:4">
      <c r="A309" s="278">
        <v>2030607</v>
      </c>
      <c r="B309" s="282" t="s">
        <v>245</v>
      </c>
      <c r="C309" s="283">
        <v>71</v>
      </c>
      <c r="D309" s="281"/>
    </row>
    <row r="310" ht="20.1" customHeight="1" spans="1:4">
      <c r="A310" s="278">
        <v>2030699</v>
      </c>
      <c r="B310" s="282" t="s">
        <v>246</v>
      </c>
      <c r="C310" s="283">
        <v>3</v>
      </c>
      <c r="D310" s="281"/>
    </row>
    <row r="311" ht="20.1" customHeight="1" spans="1:4">
      <c r="A311" s="278">
        <v>20399</v>
      </c>
      <c r="B311" s="279" t="s">
        <v>247</v>
      </c>
      <c r="C311" s="280">
        <v>38</v>
      </c>
      <c r="D311" s="281"/>
    </row>
    <row r="312" ht="20.1" customHeight="1" spans="1:4">
      <c r="A312" s="278">
        <v>2039901</v>
      </c>
      <c r="B312" s="282" t="s">
        <v>248</v>
      </c>
      <c r="C312" s="280">
        <v>38</v>
      </c>
      <c r="D312" s="281"/>
    </row>
    <row r="313" ht="20.1" customHeight="1" spans="1:4">
      <c r="A313" s="278">
        <v>204</v>
      </c>
      <c r="B313" s="279" t="s">
        <v>249</v>
      </c>
      <c r="C313" s="280">
        <v>1304</v>
      </c>
      <c r="D313" s="281"/>
    </row>
    <row r="314" ht="20.1" customHeight="1" spans="1:4">
      <c r="A314" s="278">
        <v>20401</v>
      </c>
      <c r="B314" s="279" t="s">
        <v>250</v>
      </c>
      <c r="C314" s="280">
        <v>532</v>
      </c>
      <c r="D314" s="281"/>
    </row>
    <row r="315" ht="20.1" customHeight="1" spans="1:4">
      <c r="A315" s="278">
        <v>2040101</v>
      </c>
      <c r="B315" s="282" t="s">
        <v>251</v>
      </c>
      <c r="C315" s="283"/>
      <c r="D315" s="281"/>
    </row>
    <row r="316" ht="20.1" customHeight="1" spans="1:4">
      <c r="A316" s="278">
        <v>2040102</v>
      </c>
      <c r="B316" s="282" t="s">
        <v>252</v>
      </c>
      <c r="C316" s="283"/>
      <c r="D316" s="281"/>
    </row>
    <row r="317" ht="20.1" customHeight="1" spans="1:4">
      <c r="A317" s="278">
        <v>2040103</v>
      </c>
      <c r="B317" s="282" t="s">
        <v>253</v>
      </c>
      <c r="C317" s="283">
        <v>500</v>
      </c>
      <c r="D317" s="281"/>
    </row>
    <row r="318" ht="20.1" customHeight="1" spans="1:4">
      <c r="A318" s="278">
        <v>2040104</v>
      </c>
      <c r="B318" s="282" t="s">
        <v>254</v>
      </c>
      <c r="C318" s="283">
        <v>32</v>
      </c>
      <c r="D318" s="281"/>
    </row>
    <row r="319" ht="20.1" customHeight="1" spans="1:4">
      <c r="A319" s="278">
        <v>2040105</v>
      </c>
      <c r="B319" s="282" t="s">
        <v>255</v>
      </c>
      <c r="C319" s="283"/>
      <c r="D319" s="281"/>
    </row>
    <row r="320" ht="20.1" customHeight="1" spans="1:4">
      <c r="A320" s="278">
        <v>2040106</v>
      </c>
      <c r="B320" s="282" t="s">
        <v>256</v>
      </c>
      <c r="C320" s="283"/>
      <c r="D320" s="281"/>
    </row>
    <row r="321" ht="20.1" customHeight="1" spans="1:4">
      <c r="A321" s="278">
        <v>2040107</v>
      </c>
      <c r="B321" s="282" t="s">
        <v>257</v>
      </c>
      <c r="C321" s="283"/>
      <c r="D321" s="281"/>
    </row>
    <row r="322" ht="20.1" customHeight="1" spans="1:4">
      <c r="A322" s="278">
        <v>2040108</v>
      </c>
      <c r="B322" s="282" t="s">
        <v>258</v>
      </c>
      <c r="C322" s="283"/>
      <c r="D322" s="281"/>
    </row>
    <row r="323" ht="20.1" customHeight="1" spans="1:4">
      <c r="A323" s="278">
        <v>2040199</v>
      </c>
      <c r="B323" s="282" t="s">
        <v>259</v>
      </c>
      <c r="C323" s="283"/>
      <c r="D323" s="281"/>
    </row>
    <row r="324" ht="20.1" customHeight="1" spans="1:4">
      <c r="A324" s="278">
        <v>20402</v>
      </c>
      <c r="B324" s="279" t="s">
        <v>260</v>
      </c>
      <c r="C324" s="280">
        <v>141</v>
      </c>
      <c r="D324" s="281"/>
    </row>
    <row r="325" ht="20.1" customHeight="1" spans="1:4">
      <c r="A325" s="278">
        <v>2040201</v>
      </c>
      <c r="B325" s="282" t="s">
        <v>57</v>
      </c>
      <c r="C325" s="283"/>
      <c r="D325" s="281"/>
    </row>
    <row r="326" ht="20.1" customHeight="1" spans="1:4">
      <c r="A326" s="278">
        <v>2040202</v>
      </c>
      <c r="B326" s="282" t="s">
        <v>58</v>
      </c>
      <c r="C326" s="283"/>
      <c r="D326" s="281"/>
    </row>
    <row r="327" ht="20.1" customHeight="1" spans="1:4">
      <c r="A327" s="278">
        <v>2040203</v>
      </c>
      <c r="B327" s="282" t="s">
        <v>59</v>
      </c>
      <c r="C327" s="283"/>
      <c r="D327" s="281"/>
    </row>
    <row r="328" ht="20.1" customHeight="1" spans="1:4">
      <c r="A328" s="278">
        <v>2040204</v>
      </c>
      <c r="B328" s="282" t="s">
        <v>261</v>
      </c>
      <c r="C328" s="283"/>
      <c r="D328" s="281"/>
    </row>
    <row r="329" ht="20.1" customHeight="1" spans="1:4">
      <c r="A329" s="278">
        <v>2040205</v>
      </c>
      <c r="B329" s="282" t="s">
        <v>262</v>
      </c>
      <c r="C329" s="283">
        <v>0</v>
      </c>
      <c r="D329" s="281"/>
    </row>
    <row r="330" ht="20.1" customHeight="1" spans="1:4">
      <c r="A330" s="278">
        <v>2040206</v>
      </c>
      <c r="B330" s="282" t="s">
        <v>263</v>
      </c>
      <c r="C330" s="283">
        <v>0</v>
      </c>
      <c r="D330" s="281"/>
    </row>
    <row r="331" ht="20.1" customHeight="1" spans="1:4">
      <c r="A331" s="278">
        <v>2040207</v>
      </c>
      <c r="B331" s="282" t="s">
        <v>264</v>
      </c>
      <c r="C331" s="283">
        <v>0</v>
      </c>
      <c r="D331" s="281"/>
    </row>
    <row r="332" ht="20.1" customHeight="1" spans="1:4">
      <c r="A332" s="278">
        <v>2040208</v>
      </c>
      <c r="B332" s="282" t="s">
        <v>265</v>
      </c>
      <c r="C332" s="283">
        <v>0</v>
      </c>
      <c r="D332" s="281"/>
    </row>
    <row r="333" ht="20.1" customHeight="1" spans="1:4">
      <c r="A333" s="278">
        <v>2040209</v>
      </c>
      <c r="B333" s="282" t="s">
        <v>266</v>
      </c>
      <c r="C333" s="283">
        <v>0</v>
      </c>
      <c r="D333" s="281"/>
    </row>
    <row r="334" ht="20.1" customHeight="1" spans="1:4">
      <c r="A334" s="278">
        <v>2040210</v>
      </c>
      <c r="B334" s="282" t="s">
        <v>267</v>
      </c>
      <c r="C334" s="283">
        <v>0</v>
      </c>
      <c r="D334" s="281"/>
    </row>
    <row r="335" ht="20.1" customHeight="1" spans="1:4">
      <c r="A335" s="278">
        <v>2040211</v>
      </c>
      <c r="B335" s="282" t="s">
        <v>268</v>
      </c>
      <c r="C335" s="283">
        <v>95</v>
      </c>
      <c r="D335" s="281"/>
    </row>
    <row r="336" ht="20.1" customHeight="1" spans="1:4">
      <c r="A336" s="278">
        <v>2040212</v>
      </c>
      <c r="B336" s="282" t="s">
        <v>269</v>
      </c>
      <c r="C336" s="283">
        <v>0</v>
      </c>
      <c r="D336" s="281"/>
    </row>
    <row r="337" ht="20.1" customHeight="1" spans="1:4">
      <c r="A337" s="278">
        <v>2040213</v>
      </c>
      <c r="B337" s="282" t="s">
        <v>270</v>
      </c>
      <c r="C337" s="283">
        <v>12</v>
      </c>
      <c r="D337" s="281"/>
    </row>
    <row r="338" ht="20.1" customHeight="1" spans="1:4">
      <c r="A338" s="278">
        <v>2040214</v>
      </c>
      <c r="B338" s="282" t="s">
        <v>271</v>
      </c>
      <c r="C338" s="283">
        <v>0</v>
      </c>
      <c r="D338" s="281"/>
    </row>
    <row r="339" ht="20.1" customHeight="1" spans="1:4">
      <c r="A339" s="278">
        <v>2040215</v>
      </c>
      <c r="B339" s="282" t="s">
        <v>272</v>
      </c>
      <c r="C339" s="283">
        <v>0</v>
      </c>
      <c r="D339" s="281"/>
    </row>
    <row r="340" ht="20.1" customHeight="1" spans="1:4">
      <c r="A340" s="278">
        <v>2040216</v>
      </c>
      <c r="B340" s="282" t="s">
        <v>273</v>
      </c>
      <c r="C340" s="283">
        <v>0</v>
      </c>
      <c r="D340" s="281"/>
    </row>
    <row r="341" ht="20.1" customHeight="1" spans="1:4">
      <c r="A341" s="278">
        <v>2040217</v>
      </c>
      <c r="B341" s="282" t="s">
        <v>274</v>
      </c>
      <c r="C341" s="283">
        <v>0</v>
      </c>
      <c r="D341" s="281"/>
    </row>
    <row r="342" ht="20.1" customHeight="1" spans="1:4">
      <c r="A342" s="278">
        <v>2040218</v>
      </c>
      <c r="B342" s="282" t="s">
        <v>275</v>
      </c>
      <c r="C342" s="283">
        <v>0</v>
      </c>
      <c r="D342" s="281"/>
    </row>
    <row r="343" ht="20.1" customHeight="1" spans="1:4">
      <c r="A343" s="278">
        <v>2040219</v>
      </c>
      <c r="B343" s="282" t="s">
        <v>100</v>
      </c>
      <c r="C343" s="283">
        <v>0</v>
      </c>
      <c r="D343" s="281"/>
    </row>
    <row r="344" ht="20.1" customHeight="1" spans="1:4">
      <c r="A344" s="278">
        <v>2040250</v>
      </c>
      <c r="B344" s="282" t="s">
        <v>66</v>
      </c>
      <c r="C344" s="283">
        <v>0</v>
      </c>
      <c r="D344" s="281"/>
    </row>
    <row r="345" ht="20.1" customHeight="1" spans="1:4">
      <c r="A345" s="278">
        <v>2040299</v>
      </c>
      <c r="B345" s="282" t="s">
        <v>276</v>
      </c>
      <c r="C345" s="283">
        <v>34</v>
      </c>
      <c r="D345" s="281"/>
    </row>
    <row r="346" ht="20.1" customHeight="1" spans="1:4">
      <c r="A346" s="278">
        <v>20403</v>
      </c>
      <c r="B346" s="279" t="s">
        <v>277</v>
      </c>
      <c r="C346" s="280">
        <v>0</v>
      </c>
      <c r="D346" s="281"/>
    </row>
    <row r="347" ht="20.1" customHeight="1" spans="1:4">
      <c r="A347" s="278">
        <v>2040301</v>
      </c>
      <c r="B347" s="282" t="s">
        <v>57</v>
      </c>
      <c r="C347" s="280"/>
      <c r="D347" s="281"/>
    </row>
    <row r="348" ht="20.1" customHeight="1" spans="1:4">
      <c r="A348" s="278">
        <v>2040302</v>
      </c>
      <c r="B348" s="282" t="s">
        <v>58</v>
      </c>
      <c r="C348" s="280"/>
      <c r="D348" s="281"/>
    </row>
    <row r="349" ht="20.1" customHeight="1" spans="1:4">
      <c r="A349" s="278">
        <v>2040303</v>
      </c>
      <c r="B349" s="282" t="s">
        <v>59</v>
      </c>
      <c r="C349" s="280"/>
      <c r="D349" s="281"/>
    </row>
    <row r="350" ht="20.1" customHeight="1" spans="1:4">
      <c r="A350" s="278">
        <v>2040304</v>
      </c>
      <c r="B350" s="282" t="s">
        <v>278</v>
      </c>
      <c r="C350" s="280"/>
      <c r="D350" s="281"/>
    </row>
    <row r="351" ht="20.1" customHeight="1" spans="1:4">
      <c r="A351" s="278">
        <v>2040350</v>
      </c>
      <c r="B351" s="282" t="s">
        <v>66</v>
      </c>
      <c r="C351" s="280"/>
      <c r="D351" s="281"/>
    </row>
    <row r="352" ht="20.1" customHeight="1" spans="1:4">
      <c r="A352" s="278">
        <v>2040399</v>
      </c>
      <c r="B352" s="282" t="s">
        <v>279</v>
      </c>
      <c r="C352" s="280"/>
      <c r="D352" s="281"/>
    </row>
    <row r="353" ht="20.1" customHeight="1" spans="1:4">
      <c r="A353" s="278">
        <v>20404</v>
      </c>
      <c r="B353" s="279" t="s">
        <v>280</v>
      </c>
      <c r="C353" s="280">
        <v>0</v>
      </c>
      <c r="D353" s="281"/>
    </row>
    <row r="354" ht="20.1" customHeight="1" spans="1:4">
      <c r="A354" s="278">
        <v>2040401</v>
      </c>
      <c r="B354" s="282" t="s">
        <v>57</v>
      </c>
      <c r="C354" s="283"/>
      <c r="D354" s="281"/>
    </row>
    <row r="355" ht="20.1" customHeight="1" spans="1:4">
      <c r="A355" s="278">
        <v>2040402</v>
      </c>
      <c r="B355" s="282" t="s">
        <v>58</v>
      </c>
      <c r="C355" s="283"/>
      <c r="D355" s="281"/>
    </row>
    <row r="356" ht="20.1" customHeight="1" spans="1:4">
      <c r="A356" s="278">
        <v>2040403</v>
      </c>
      <c r="B356" s="282" t="s">
        <v>59</v>
      </c>
      <c r="C356" s="283"/>
      <c r="D356" s="281"/>
    </row>
    <row r="357" ht="20.1" customHeight="1" spans="1:4">
      <c r="A357" s="278">
        <v>2040404</v>
      </c>
      <c r="B357" s="282" t="s">
        <v>281</v>
      </c>
      <c r="C357" s="283"/>
      <c r="D357" s="281"/>
    </row>
    <row r="358" ht="20.1" customHeight="1" spans="1:4">
      <c r="A358" s="278">
        <v>2040405</v>
      </c>
      <c r="B358" s="282" t="s">
        <v>282</v>
      </c>
      <c r="C358" s="283"/>
      <c r="D358" s="281"/>
    </row>
    <row r="359" ht="20.1" customHeight="1" spans="1:4">
      <c r="A359" s="278">
        <v>2040406</v>
      </c>
      <c r="B359" s="282" t="s">
        <v>283</v>
      </c>
      <c r="C359" s="283"/>
      <c r="D359" s="281"/>
    </row>
    <row r="360" ht="20.1" customHeight="1" spans="1:4">
      <c r="A360" s="278">
        <v>2040407</v>
      </c>
      <c r="B360" s="282" t="s">
        <v>284</v>
      </c>
      <c r="C360" s="283"/>
      <c r="D360" s="281"/>
    </row>
    <row r="361" ht="20.1" customHeight="1" spans="1:4">
      <c r="A361" s="278">
        <v>2040408</v>
      </c>
      <c r="B361" s="282" t="s">
        <v>285</v>
      </c>
      <c r="C361" s="283"/>
      <c r="D361" s="281"/>
    </row>
    <row r="362" ht="20.1" customHeight="1" spans="1:4">
      <c r="A362" s="278">
        <v>2040409</v>
      </c>
      <c r="B362" s="282" t="s">
        <v>286</v>
      </c>
      <c r="C362" s="283"/>
      <c r="D362" s="281"/>
    </row>
    <row r="363" ht="20.1" customHeight="1" spans="1:4">
      <c r="A363" s="278">
        <v>2040450</v>
      </c>
      <c r="B363" s="282" t="s">
        <v>66</v>
      </c>
      <c r="C363" s="283"/>
      <c r="D363" s="281"/>
    </row>
    <row r="364" ht="20.1" customHeight="1" spans="1:4">
      <c r="A364" s="278">
        <v>2040499</v>
      </c>
      <c r="B364" s="282" t="s">
        <v>287</v>
      </c>
      <c r="C364" s="283"/>
      <c r="D364" s="281"/>
    </row>
    <row r="365" ht="20.1" customHeight="1" spans="1:4">
      <c r="A365" s="278">
        <v>20405</v>
      </c>
      <c r="B365" s="279" t="s">
        <v>288</v>
      </c>
      <c r="C365" s="280">
        <v>0</v>
      </c>
      <c r="D365" s="281"/>
    </row>
    <row r="366" ht="20.1" customHeight="1" spans="1:4">
      <c r="A366" s="278">
        <v>2040501</v>
      </c>
      <c r="B366" s="282" t="s">
        <v>57</v>
      </c>
      <c r="C366" s="283"/>
      <c r="D366" s="281"/>
    </row>
    <row r="367" ht="20.1" customHeight="1" spans="1:4">
      <c r="A367" s="278">
        <v>2040502</v>
      </c>
      <c r="B367" s="282" t="s">
        <v>58</v>
      </c>
      <c r="C367" s="283"/>
      <c r="D367" s="281"/>
    </row>
    <row r="368" ht="20.1" customHeight="1" spans="1:4">
      <c r="A368" s="278">
        <v>2040503</v>
      </c>
      <c r="B368" s="282" t="s">
        <v>59</v>
      </c>
      <c r="C368" s="283"/>
      <c r="D368" s="281"/>
    </row>
    <row r="369" ht="20.1" customHeight="1" spans="1:4">
      <c r="A369" s="278">
        <v>2040504</v>
      </c>
      <c r="B369" s="282" t="s">
        <v>289</v>
      </c>
      <c r="C369" s="283"/>
      <c r="D369" s="281"/>
    </row>
    <row r="370" ht="20.1" customHeight="1" spans="1:4">
      <c r="A370" s="278">
        <v>2040505</v>
      </c>
      <c r="B370" s="282" t="s">
        <v>290</v>
      </c>
      <c r="C370" s="283"/>
      <c r="D370" s="281"/>
    </row>
    <row r="371" ht="20.1" customHeight="1" spans="1:4">
      <c r="A371" s="278">
        <v>2040506</v>
      </c>
      <c r="B371" s="282" t="s">
        <v>291</v>
      </c>
      <c r="C371" s="283"/>
      <c r="D371" s="281"/>
    </row>
    <row r="372" ht="20.1" customHeight="1" spans="1:4">
      <c r="A372" s="278">
        <v>2040550</v>
      </c>
      <c r="B372" s="282" t="s">
        <v>66</v>
      </c>
      <c r="C372" s="283"/>
      <c r="D372" s="281"/>
    </row>
    <row r="373" ht="20.1" customHeight="1" spans="1:4">
      <c r="A373" s="278">
        <v>2040599</v>
      </c>
      <c r="B373" s="282" t="s">
        <v>292</v>
      </c>
      <c r="C373" s="283"/>
      <c r="D373" s="281"/>
    </row>
    <row r="374" ht="20.1" customHeight="1" spans="1:4">
      <c r="A374" s="278">
        <v>20406</v>
      </c>
      <c r="B374" s="279" t="s">
        <v>293</v>
      </c>
      <c r="C374" s="280">
        <v>631</v>
      </c>
      <c r="D374" s="281"/>
    </row>
    <row r="375" ht="20.1" customHeight="1" spans="1:4">
      <c r="A375" s="278">
        <v>2040601</v>
      </c>
      <c r="B375" s="282" t="s">
        <v>57</v>
      </c>
      <c r="C375" s="283">
        <v>395</v>
      </c>
      <c r="D375" s="281"/>
    </row>
    <row r="376" ht="20.1" customHeight="1" spans="1:4">
      <c r="A376" s="278">
        <v>2040602</v>
      </c>
      <c r="B376" s="282" t="s">
        <v>58</v>
      </c>
      <c r="C376" s="283">
        <v>17</v>
      </c>
      <c r="D376" s="281"/>
    </row>
    <row r="377" ht="20.1" customHeight="1" spans="1:4">
      <c r="A377" s="278">
        <v>2040603</v>
      </c>
      <c r="B377" s="282" t="s">
        <v>59</v>
      </c>
      <c r="C377" s="283">
        <v>0</v>
      </c>
      <c r="D377" s="281"/>
    </row>
    <row r="378" ht="20.1" customHeight="1" spans="1:4">
      <c r="A378" s="278">
        <v>2040604</v>
      </c>
      <c r="B378" s="282" t="s">
        <v>294</v>
      </c>
      <c r="C378" s="283">
        <v>12</v>
      </c>
      <c r="D378" s="281"/>
    </row>
    <row r="379" ht="20.1" customHeight="1" spans="1:4">
      <c r="A379" s="278">
        <v>2040605</v>
      </c>
      <c r="B379" s="282" t="s">
        <v>295</v>
      </c>
      <c r="C379" s="283">
        <v>15</v>
      </c>
      <c r="D379" s="281"/>
    </row>
    <row r="380" ht="20.1" customHeight="1" spans="1:4">
      <c r="A380" s="278">
        <v>2040606</v>
      </c>
      <c r="B380" s="282" t="s">
        <v>296</v>
      </c>
      <c r="C380" s="283">
        <v>0</v>
      </c>
      <c r="D380" s="281"/>
    </row>
    <row r="381" ht="20.1" customHeight="1" spans="1:4">
      <c r="A381" s="278">
        <v>2040607</v>
      </c>
      <c r="B381" s="282" t="s">
        <v>297</v>
      </c>
      <c r="C381" s="283">
        <v>8</v>
      </c>
      <c r="D381" s="281"/>
    </row>
    <row r="382" ht="20.1" customHeight="1" spans="1:4">
      <c r="A382" s="278">
        <v>2040608</v>
      </c>
      <c r="B382" s="282" t="s">
        <v>298</v>
      </c>
      <c r="C382" s="283">
        <v>0</v>
      </c>
      <c r="D382" s="281"/>
    </row>
    <row r="383" ht="20.1" customHeight="1" spans="1:4">
      <c r="A383" s="278">
        <v>2040609</v>
      </c>
      <c r="B383" s="282" t="s">
        <v>299</v>
      </c>
      <c r="C383" s="283">
        <v>0</v>
      </c>
      <c r="D383" s="281"/>
    </row>
    <row r="384" ht="20.1" customHeight="1" spans="1:4">
      <c r="A384" s="278">
        <v>2040610</v>
      </c>
      <c r="B384" s="282" t="s">
        <v>300</v>
      </c>
      <c r="C384" s="283">
        <v>50</v>
      </c>
      <c r="D384" s="281"/>
    </row>
    <row r="385" ht="20.1" customHeight="1" spans="1:4">
      <c r="A385" s="278">
        <v>2040611</v>
      </c>
      <c r="B385" s="282" t="s">
        <v>301</v>
      </c>
      <c r="C385" s="283">
        <v>0</v>
      </c>
      <c r="D385" s="281"/>
    </row>
    <row r="386" ht="20.1" customHeight="1" spans="1:4">
      <c r="A386" s="278">
        <v>2040650</v>
      </c>
      <c r="B386" s="282" t="s">
        <v>66</v>
      </c>
      <c r="C386" s="283">
        <v>0</v>
      </c>
      <c r="D386" s="281"/>
    </row>
    <row r="387" ht="20.1" customHeight="1" spans="1:4">
      <c r="A387" s="278">
        <v>2040699</v>
      </c>
      <c r="B387" s="282" t="s">
        <v>302</v>
      </c>
      <c r="C387" s="283">
        <v>134</v>
      </c>
      <c r="D387" s="281"/>
    </row>
    <row r="388" ht="20.1" customHeight="1" spans="1:4">
      <c r="A388" s="278">
        <v>20407</v>
      </c>
      <c r="B388" s="279" t="s">
        <v>303</v>
      </c>
      <c r="C388" s="280">
        <v>0</v>
      </c>
      <c r="D388" s="281"/>
    </row>
    <row r="389" ht="20.1" customHeight="1" spans="1:4">
      <c r="A389" s="278">
        <v>2040701</v>
      </c>
      <c r="B389" s="282" t="s">
        <v>57</v>
      </c>
      <c r="C389" s="280"/>
      <c r="D389" s="281"/>
    </row>
    <row r="390" ht="20.1" customHeight="1" spans="1:4">
      <c r="A390" s="278">
        <v>2040702</v>
      </c>
      <c r="B390" s="282" t="s">
        <v>58</v>
      </c>
      <c r="C390" s="280"/>
      <c r="D390" s="281"/>
    </row>
    <row r="391" ht="20.1" customHeight="1" spans="1:4">
      <c r="A391" s="278">
        <v>2040703</v>
      </c>
      <c r="B391" s="282" t="s">
        <v>59</v>
      </c>
      <c r="C391" s="280"/>
      <c r="D391" s="281"/>
    </row>
    <row r="392" ht="20.1" customHeight="1" spans="1:4">
      <c r="A392" s="278">
        <v>2040704</v>
      </c>
      <c r="B392" s="282" t="s">
        <v>304</v>
      </c>
      <c r="C392" s="280"/>
      <c r="D392" s="281"/>
    </row>
    <row r="393" ht="20.1" customHeight="1" spans="1:4">
      <c r="A393" s="278">
        <v>2040705</v>
      </c>
      <c r="B393" s="282" t="s">
        <v>305</v>
      </c>
      <c r="C393" s="280"/>
      <c r="D393" s="281"/>
    </row>
    <row r="394" ht="20.1" customHeight="1" spans="1:4">
      <c r="A394" s="278">
        <v>2040706</v>
      </c>
      <c r="B394" s="282" t="s">
        <v>306</v>
      </c>
      <c r="C394" s="280"/>
      <c r="D394" s="281"/>
    </row>
    <row r="395" ht="20.1" customHeight="1" spans="1:4">
      <c r="A395" s="278">
        <v>2040750</v>
      </c>
      <c r="B395" s="282" t="s">
        <v>66</v>
      </c>
      <c r="C395" s="280"/>
      <c r="D395" s="281"/>
    </row>
    <row r="396" ht="20.1" customHeight="1" spans="1:4">
      <c r="A396" s="278">
        <v>2040799</v>
      </c>
      <c r="B396" s="282" t="s">
        <v>307</v>
      </c>
      <c r="C396" s="280"/>
      <c r="D396" s="281"/>
    </row>
    <row r="397" ht="20.1" customHeight="1" spans="1:4">
      <c r="A397" s="278">
        <v>20408</v>
      </c>
      <c r="B397" s="279" t="s">
        <v>308</v>
      </c>
      <c r="C397" s="280">
        <v>0</v>
      </c>
      <c r="D397" s="281"/>
    </row>
    <row r="398" ht="20.1" customHeight="1" spans="1:4">
      <c r="A398" s="278">
        <v>2040801</v>
      </c>
      <c r="B398" s="282" t="s">
        <v>57</v>
      </c>
      <c r="C398" s="280"/>
      <c r="D398" s="281"/>
    </row>
    <row r="399" ht="20.1" customHeight="1" spans="1:4">
      <c r="A399" s="278">
        <v>2040802</v>
      </c>
      <c r="B399" s="282" t="s">
        <v>58</v>
      </c>
      <c r="C399" s="280"/>
      <c r="D399" s="281"/>
    </row>
    <row r="400" ht="20.1" customHeight="1" spans="1:4">
      <c r="A400" s="278">
        <v>2040803</v>
      </c>
      <c r="B400" s="282" t="s">
        <v>59</v>
      </c>
      <c r="C400" s="280"/>
      <c r="D400" s="281"/>
    </row>
    <row r="401" ht="20.1" customHeight="1" spans="1:4">
      <c r="A401" s="278">
        <v>2040804</v>
      </c>
      <c r="B401" s="282" t="s">
        <v>309</v>
      </c>
      <c r="C401" s="280"/>
      <c r="D401" s="281"/>
    </row>
    <row r="402" ht="20.1" customHeight="1" spans="1:4">
      <c r="A402" s="278">
        <v>2040805</v>
      </c>
      <c r="B402" s="282" t="s">
        <v>310</v>
      </c>
      <c r="C402" s="280"/>
      <c r="D402" s="281"/>
    </row>
    <row r="403" ht="20.1" customHeight="1" spans="1:4">
      <c r="A403" s="278">
        <v>2040806</v>
      </c>
      <c r="B403" s="282" t="s">
        <v>311</v>
      </c>
      <c r="C403" s="280"/>
      <c r="D403" s="281"/>
    </row>
    <row r="404" ht="20.1" customHeight="1" spans="1:4">
      <c r="A404" s="278">
        <v>2040850</v>
      </c>
      <c r="B404" s="282" t="s">
        <v>66</v>
      </c>
      <c r="C404" s="280"/>
      <c r="D404" s="281"/>
    </row>
    <row r="405" ht="20.1" customHeight="1" spans="1:4">
      <c r="A405" s="278">
        <v>2040899</v>
      </c>
      <c r="B405" s="282" t="s">
        <v>312</v>
      </c>
      <c r="C405" s="280"/>
      <c r="D405" s="281"/>
    </row>
    <row r="406" ht="20.1" customHeight="1" spans="1:4">
      <c r="A406" s="278">
        <v>20409</v>
      </c>
      <c r="B406" s="279" t="s">
        <v>313</v>
      </c>
      <c r="C406" s="280">
        <v>0</v>
      </c>
      <c r="D406" s="281"/>
    </row>
    <row r="407" ht="20.1" customHeight="1" spans="1:4">
      <c r="A407" s="278">
        <v>2040901</v>
      </c>
      <c r="B407" s="282" t="s">
        <v>57</v>
      </c>
      <c r="C407" s="280"/>
      <c r="D407" s="281"/>
    </row>
    <row r="408" ht="20.1" customHeight="1" spans="1:4">
      <c r="A408" s="278">
        <v>2040902</v>
      </c>
      <c r="B408" s="282" t="s">
        <v>58</v>
      </c>
      <c r="C408" s="280"/>
      <c r="D408" s="281"/>
    </row>
    <row r="409" ht="20.1" customHeight="1" spans="1:4">
      <c r="A409" s="278">
        <v>2040903</v>
      </c>
      <c r="B409" s="282" t="s">
        <v>59</v>
      </c>
      <c r="C409" s="280"/>
      <c r="D409" s="281"/>
    </row>
    <row r="410" ht="20.1" customHeight="1" spans="1:4">
      <c r="A410" s="278">
        <v>2040904</v>
      </c>
      <c r="B410" s="282" t="s">
        <v>314</v>
      </c>
      <c r="C410" s="280"/>
      <c r="D410" s="281"/>
    </row>
    <row r="411" ht="20.1" customHeight="1" spans="1:4">
      <c r="A411" s="278">
        <v>2040905</v>
      </c>
      <c r="B411" s="282" t="s">
        <v>315</v>
      </c>
      <c r="C411" s="280"/>
      <c r="D411" s="281"/>
    </row>
    <row r="412" ht="20.1" customHeight="1" spans="1:4">
      <c r="A412" s="278">
        <v>2040950</v>
      </c>
      <c r="B412" s="282" t="s">
        <v>66</v>
      </c>
      <c r="C412" s="280"/>
      <c r="D412" s="281"/>
    </row>
    <row r="413" ht="20.1" customHeight="1" spans="1:4">
      <c r="A413" s="278">
        <v>2040999</v>
      </c>
      <c r="B413" s="282" t="s">
        <v>316</v>
      </c>
      <c r="C413" s="280"/>
      <c r="D413" s="281"/>
    </row>
    <row r="414" ht="20.1" customHeight="1" spans="1:4">
      <c r="A414" s="278">
        <v>20410</v>
      </c>
      <c r="B414" s="279" t="s">
        <v>317</v>
      </c>
      <c r="C414" s="280">
        <v>0</v>
      </c>
      <c r="D414" s="281"/>
    </row>
    <row r="415" ht="20.1" customHeight="1" spans="1:4">
      <c r="A415" s="278">
        <v>2041001</v>
      </c>
      <c r="B415" s="282" t="s">
        <v>57</v>
      </c>
      <c r="C415" s="280"/>
      <c r="D415" s="281"/>
    </row>
    <row r="416" ht="20.1" customHeight="1" spans="1:4">
      <c r="A416" s="278">
        <v>2041002</v>
      </c>
      <c r="B416" s="282" t="s">
        <v>58</v>
      </c>
      <c r="C416" s="280"/>
      <c r="D416" s="281"/>
    </row>
    <row r="417" ht="20.1" customHeight="1" spans="1:4">
      <c r="A417" s="278">
        <v>2041003</v>
      </c>
      <c r="B417" s="282" t="s">
        <v>318</v>
      </c>
      <c r="C417" s="280"/>
      <c r="D417" s="281"/>
    </row>
    <row r="418" ht="20.1" customHeight="1" spans="1:4">
      <c r="A418" s="278">
        <v>2041004</v>
      </c>
      <c r="B418" s="282" t="s">
        <v>319</v>
      </c>
      <c r="C418" s="280"/>
      <c r="D418" s="281"/>
    </row>
    <row r="419" ht="20.1" customHeight="1" spans="1:4">
      <c r="A419" s="278">
        <v>2041005</v>
      </c>
      <c r="B419" s="282" t="s">
        <v>320</v>
      </c>
      <c r="C419" s="280"/>
      <c r="D419" s="281"/>
    </row>
    <row r="420" ht="20.1" customHeight="1" spans="1:4">
      <c r="A420" s="278">
        <v>2041006</v>
      </c>
      <c r="B420" s="282" t="s">
        <v>273</v>
      </c>
      <c r="C420" s="280"/>
      <c r="D420" s="281"/>
    </row>
    <row r="421" ht="20.1" customHeight="1" spans="1:4">
      <c r="A421" s="278">
        <v>2041099</v>
      </c>
      <c r="B421" s="282" t="s">
        <v>321</v>
      </c>
      <c r="C421" s="280"/>
      <c r="D421" s="281"/>
    </row>
    <row r="422" ht="20.1" customHeight="1" spans="1:4">
      <c r="A422" s="278">
        <v>20411</v>
      </c>
      <c r="B422" s="279" t="s">
        <v>322</v>
      </c>
      <c r="C422" s="280">
        <v>0</v>
      </c>
      <c r="D422" s="281"/>
    </row>
    <row r="423" ht="20.1" customHeight="1" spans="1:4">
      <c r="A423" s="278">
        <v>2041101</v>
      </c>
      <c r="B423" s="282" t="s">
        <v>323</v>
      </c>
      <c r="C423" s="280"/>
      <c r="D423" s="281"/>
    </row>
    <row r="424" ht="20.1" customHeight="1" spans="1:4">
      <c r="A424" s="278">
        <v>2041102</v>
      </c>
      <c r="B424" s="282" t="s">
        <v>57</v>
      </c>
      <c r="C424" s="280"/>
      <c r="D424" s="281"/>
    </row>
    <row r="425" ht="20.1" customHeight="1" spans="1:4">
      <c r="A425" s="278">
        <v>2041103</v>
      </c>
      <c r="B425" s="282" t="s">
        <v>324</v>
      </c>
      <c r="C425" s="280"/>
      <c r="D425" s="281"/>
    </row>
    <row r="426" ht="20.1" customHeight="1" spans="1:4">
      <c r="A426" s="278">
        <v>2041104</v>
      </c>
      <c r="B426" s="282" t="s">
        <v>325</v>
      </c>
      <c r="C426" s="280"/>
      <c r="D426" s="281"/>
    </row>
    <row r="427" ht="20.1" customHeight="1" spans="1:4">
      <c r="A427" s="278">
        <v>2041105</v>
      </c>
      <c r="B427" s="282" t="s">
        <v>326</v>
      </c>
      <c r="C427" s="280"/>
      <c r="D427" s="281"/>
    </row>
    <row r="428" ht="20.1" customHeight="1" spans="1:4">
      <c r="A428" s="278">
        <v>2041106</v>
      </c>
      <c r="B428" s="282" t="s">
        <v>327</v>
      </c>
      <c r="C428" s="280"/>
      <c r="D428" s="281"/>
    </row>
    <row r="429" ht="20.1" customHeight="1" spans="1:4">
      <c r="A429" s="278">
        <v>2041107</v>
      </c>
      <c r="B429" s="282" t="s">
        <v>328</v>
      </c>
      <c r="C429" s="280"/>
      <c r="D429" s="281"/>
    </row>
    <row r="430" ht="20.1" customHeight="1" spans="1:4">
      <c r="A430" s="278">
        <v>2041108</v>
      </c>
      <c r="B430" s="282" t="s">
        <v>329</v>
      </c>
      <c r="C430" s="280"/>
      <c r="D430" s="281"/>
    </row>
    <row r="431" ht="20.1" customHeight="1" spans="1:4">
      <c r="A431" s="278">
        <v>20499</v>
      </c>
      <c r="B431" s="279" t="s">
        <v>330</v>
      </c>
      <c r="C431" s="280">
        <v>0</v>
      </c>
      <c r="D431" s="281"/>
    </row>
    <row r="432" ht="20.1" customHeight="1" spans="1:4">
      <c r="A432" s="278">
        <v>2049901</v>
      </c>
      <c r="B432" s="282" t="s">
        <v>331</v>
      </c>
      <c r="C432" s="280"/>
      <c r="D432" s="281"/>
    </row>
    <row r="433" ht="20.1" customHeight="1" spans="1:4">
      <c r="A433" s="278">
        <v>2049902</v>
      </c>
      <c r="B433" s="282" t="s">
        <v>332</v>
      </c>
      <c r="C433" s="280"/>
      <c r="D433" s="281"/>
    </row>
    <row r="434" ht="20.1" customHeight="1" spans="1:4">
      <c r="A434" s="278">
        <v>205</v>
      </c>
      <c r="B434" s="279" t="s">
        <v>333</v>
      </c>
      <c r="C434" s="280">
        <v>49629</v>
      </c>
      <c r="D434" s="281"/>
    </row>
    <row r="435" ht="20.1" customHeight="1" spans="1:4">
      <c r="A435" s="278">
        <v>20501</v>
      </c>
      <c r="B435" s="279" t="s">
        <v>334</v>
      </c>
      <c r="C435" s="280">
        <v>1288</v>
      </c>
      <c r="D435" s="281"/>
    </row>
    <row r="436" ht="20.1" customHeight="1" spans="1:4">
      <c r="A436" s="278">
        <v>2050101</v>
      </c>
      <c r="B436" s="282" t="s">
        <v>57</v>
      </c>
      <c r="C436" s="283">
        <v>394</v>
      </c>
      <c r="D436" s="281"/>
    </row>
    <row r="437" ht="20.1" customHeight="1" spans="1:4">
      <c r="A437" s="278">
        <v>2050102</v>
      </c>
      <c r="B437" s="282" t="s">
        <v>58</v>
      </c>
      <c r="C437" s="283">
        <v>0</v>
      </c>
      <c r="D437" s="281"/>
    </row>
    <row r="438" ht="20.1" customHeight="1" spans="1:4">
      <c r="A438" s="278">
        <v>2050103</v>
      </c>
      <c r="B438" s="282" t="s">
        <v>59</v>
      </c>
      <c r="C438" s="283">
        <v>0</v>
      </c>
      <c r="D438" s="281"/>
    </row>
    <row r="439" ht="20.1" customHeight="1" spans="1:4">
      <c r="A439" s="278">
        <v>2050199</v>
      </c>
      <c r="B439" s="282" t="s">
        <v>335</v>
      </c>
      <c r="C439" s="283">
        <v>894</v>
      </c>
      <c r="D439" s="281"/>
    </row>
    <row r="440" ht="20.1" customHeight="1" spans="1:4">
      <c r="A440" s="278">
        <v>20502</v>
      </c>
      <c r="B440" s="279" t="s">
        <v>336</v>
      </c>
      <c r="C440" s="280">
        <v>42970</v>
      </c>
      <c r="D440" s="281"/>
    </row>
    <row r="441" ht="20.1" customHeight="1" spans="1:4">
      <c r="A441" s="278">
        <v>2050201</v>
      </c>
      <c r="B441" s="282" t="s">
        <v>337</v>
      </c>
      <c r="C441" s="283">
        <v>867</v>
      </c>
      <c r="D441" s="281"/>
    </row>
    <row r="442" ht="20.1" customHeight="1" spans="1:4">
      <c r="A442" s="278">
        <v>2050202</v>
      </c>
      <c r="B442" s="282" t="s">
        <v>338</v>
      </c>
      <c r="C442" s="283">
        <v>12500</v>
      </c>
      <c r="D442" s="281"/>
    </row>
    <row r="443" ht="20.1" customHeight="1" spans="1:4">
      <c r="A443" s="278">
        <v>2050203</v>
      </c>
      <c r="B443" s="282" t="s">
        <v>339</v>
      </c>
      <c r="C443" s="283">
        <v>8495</v>
      </c>
      <c r="D443" s="281"/>
    </row>
    <row r="444" ht="20.1" customHeight="1" spans="1:4">
      <c r="A444" s="278">
        <v>2050204</v>
      </c>
      <c r="B444" s="282" t="s">
        <v>340</v>
      </c>
      <c r="C444" s="283">
        <v>3108</v>
      </c>
      <c r="D444" s="281"/>
    </row>
    <row r="445" ht="20.1" customHeight="1" spans="1:4">
      <c r="A445" s="278">
        <v>2050205</v>
      </c>
      <c r="B445" s="282" t="s">
        <v>341</v>
      </c>
      <c r="C445" s="283">
        <v>0</v>
      </c>
      <c r="D445" s="281"/>
    </row>
    <row r="446" ht="20.1" customHeight="1" spans="1:4">
      <c r="A446" s="278">
        <v>2050206</v>
      </c>
      <c r="B446" s="282" t="s">
        <v>342</v>
      </c>
      <c r="C446" s="283">
        <v>0</v>
      </c>
      <c r="D446" s="281"/>
    </row>
    <row r="447" ht="20.1" customHeight="1" spans="1:4">
      <c r="A447" s="278">
        <v>2050207</v>
      </c>
      <c r="B447" s="282" t="s">
        <v>343</v>
      </c>
      <c r="C447" s="283">
        <v>0</v>
      </c>
      <c r="D447" s="281"/>
    </row>
    <row r="448" ht="20.1" customHeight="1" spans="1:4">
      <c r="A448" s="278">
        <v>2050299</v>
      </c>
      <c r="B448" s="282" t="s">
        <v>344</v>
      </c>
      <c r="C448" s="283">
        <v>18000</v>
      </c>
      <c r="D448" s="281"/>
    </row>
    <row r="449" ht="20.1" customHeight="1" spans="1:4">
      <c r="A449" s="278">
        <v>20503</v>
      </c>
      <c r="B449" s="279" t="s">
        <v>345</v>
      </c>
      <c r="C449" s="280">
        <v>2078</v>
      </c>
      <c r="D449" s="281"/>
    </row>
    <row r="450" ht="20.1" customHeight="1" spans="1:4">
      <c r="A450" s="278">
        <v>2050301</v>
      </c>
      <c r="B450" s="282" t="s">
        <v>346</v>
      </c>
      <c r="C450" s="283">
        <v>0</v>
      </c>
      <c r="D450" s="281"/>
    </row>
    <row r="451" ht="20.1" customHeight="1" spans="1:4">
      <c r="A451" s="278">
        <v>2050302</v>
      </c>
      <c r="B451" s="282" t="s">
        <v>347</v>
      </c>
      <c r="C451" s="283">
        <v>197</v>
      </c>
      <c r="D451" s="281"/>
    </row>
    <row r="452" ht="20.1" customHeight="1" spans="1:4">
      <c r="A452" s="278">
        <v>2050303</v>
      </c>
      <c r="B452" s="282" t="s">
        <v>348</v>
      </c>
      <c r="C452" s="283">
        <v>0</v>
      </c>
      <c r="D452" s="281"/>
    </row>
    <row r="453" ht="20.1" customHeight="1" spans="1:4">
      <c r="A453" s="278">
        <v>2050304</v>
      </c>
      <c r="B453" s="282" t="s">
        <v>349</v>
      </c>
      <c r="C453" s="283">
        <v>832</v>
      </c>
      <c r="D453" s="281"/>
    </row>
    <row r="454" ht="20.1" customHeight="1" spans="1:4">
      <c r="A454" s="278">
        <v>2050305</v>
      </c>
      <c r="B454" s="282" t="s">
        <v>350</v>
      </c>
      <c r="C454" s="283">
        <v>153</v>
      </c>
      <c r="D454" s="281"/>
    </row>
    <row r="455" ht="20.1" customHeight="1" spans="1:4">
      <c r="A455" s="278">
        <v>2050399</v>
      </c>
      <c r="B455" s="282" t="s">
        <v>351</v>
      </c>
      <c r="C455" s="283">
        <v>896</v>
      </c>
      <c r="D455" s="281"/>
    </row>
    <row r="456" ht="20.1" customHeight="1" spans="1:4">
      <c r="A456" s="278">
        <v>20504</v>
      </c>
      <c r="B456" s="279" t="s">
        <v>352</v>
      </c>
      <c r="C456" s="280">
        <v>5</v>
      </c>
      <c r="D456" s="281"/>
    </row>
    <row r="457" ht="20.1" customHeight="1" spans="1:4">
      <c r="A457" s="278">
        <v>2050401</v>
      </c>
      <c r="B457" s="282" t="s">
        <v>353</v>
      </c>
      <c r="C457" s="283"/>
      <c r="D457" s="281"/>
    </row>
    <row r="458" ht="20.1" customHeight="1" spans="1:4">
      <c r="A458" s="278">
        <v>2050402</v>
      </c>
      <c r="B458" s="282" t="s">
        <v>354</v>
      </c>
      <c r="C458" s="283"/>
      <c r="D458" s="281"/>
    </row>
    <row r="459" ht="20.1" customHeight="1" spans="1:4">
      <c r="A459" s="278">
        <v>2050403</v>
      </c>
      <c r="B459" s="282" t="s">
        <v>355</v>
      </c>
      <c r="C459" s="283"/>
      <c r="D459" s="281"/>
    </row>
    <row r="460" ht="20.1" customHeight="1" spans="1:4">
      <c r="A460" s="278">
        <v>2050404</v>
      </c>
      <c r="B460" s="282" t="s">
        <v>356</v>
      </c>
      <c r="C460" s="283">
        <v>5</v>
      </c>
      <c r="D460" s="281"/>
    </row>
    <row r="461" ht="20.1" customHeight="1" spans="1:4">
      <c r="A461" s="278">
        <v>2050499</v>
      </c>
      <c r="B461" s="282" t="s">
        <v>357</v>
      </c>
      <c r="C461" s="283"/>
      <c r="D461" s="281"/>
    </row>
    <row r="462" ht="20.1" customHeight="1" spans="1:4">
      <c r="A462" s="278">
        <v>20505</v>
      </c>
      <c r="B462" s="279" t="s">
        <v>358</v>
      </c>
      <c r="C462" s="280">
        <v>43</v>
      </c>
      <c r="D462" s="281"/>
    </row>
    <row r="463" ht="20.1" customHeight="1" spans="1:4">
      <c r="A463" s="278">
        <v>2050501</v>
      </c>
      <c r="B463" s="282" t="s">
        <v>359</v>
      </c>
      <c r="C463" s="280">
        <v>43</v>
      </c>
      <c r="D463" s="281"/>
    </row>
    <row r="464" ht="20.1" customHeight="1" spans="1:4">
      <c r="A464" s="278">
        <v>2050502</v>
      </c>
      <c r="B464" s="282" t="s">
        <v>360</v>
      </c>
      <c r="C464" s="280"/>
      <c r="D464" s="281"/>
    </row>
    <row r="465" ht="20.1" customHeight="1" spans="1:4">
      <c r="A465" s="278">
        <v>2050599</v>
      </c>
      <c r="B465" s="282" t="s">
        <v>361</v>
      </c>
      <c r="C465" s="280"/>
      <c r="D465" s="281"/>
    </row>
    <row r="466" ht="20.1" customHeight="1" spans="1:4">
      <c r="A466" s="278">
        <v>20506</v>
      </c>
      <c r="B466" s="279" t="s">
        <v>362</v>
      </c>
      <c r="C466" s="280">
        <v>0</v>
      </c>
      <c r="D466" s="281"/>
    </row>
    <row r="467" ht="20.1" customHeight="1" spans="1:4">
      <c r="A467" s="278">
        <v>2050601</v>
      </c>
      <c r="B467" s="282" t="s">
        <v>363</v>
      </c>
      <c r="C467" s="280"/>
      <c r="D467" s="281"/>
    </row>
    <row r="468" ht="20.1" customHeight="1" spans="1:4">
      <c r="A468" s="278">
        <v>2050602</v>
      </c>
      <c r="B468" s="282" t="s">
        <v>364</v>
      </c>
      <c r="C468" s="280"/>
      <c r="D468" s="281"/>
    </row>
    <row r="469" ht="20.1" customHeight="1" spans="1:4">
      <c r="A469" s="278">
        <v>2050699</v>
      </c>
      <c r="B469" s="282" t="s">
        <v>365</v>
      </c>
      <c r="C469" s="280"/>
      <c r="D469" s="281"/>
    </row>
    <row r="470" ht="20.1" customHeight="1" spans="1:4">
      <c r="A470" s="278">
        <v>20507</v>
      </c>
      <c r="B470" s="279" t="s">
        <v>366</v>
      </c>
      <c r="C470" s="280">
        <v>0</v>
      </c>
      <c r="D470" s="281"/>
    </row>
    <row r="471" ht="20.1" customHeight="1" spans="1:4">
      <c r="A471" s="278">
        <v>2050701</v>
      </c>
      <c r="B471" s="282" t="s">
        <v>367</v>
      </c>
      <c r="C471" s="280"/>
      <c r="D471" s="281"/>
    </row>
    <row r="472" ht="20.1" customHeight="1" spans="1:4">
      <c r="A472" s="278">
        <v>2050702</v>
      </c>
      <c r="B472" s="282" t="s">
        <v>368</v>
      </c>
      <c r="C472" s="280"/>
      <c r="D472" s="281"/>
    </row>
    <row r="473" ht="20.1" customHeight="1" spans="1:4">
      <c r="A473" s="278">
        <v>2050799</v>
      </c>
      <c r="B473" s="282" t="s">
        <v>369</v>
      </c>
      <c r="C473" s="280"/>
      <c r="D473" s="281"/>
    </row>
    <row r="474" ht="20.1" customHeight="1" spans="1:4">
      <c r="A474" s="278">
        <v>20508</v>
      </c>
      <c r="B474" s="279" t="s">
        <v>370</v>
      </c>
      <c r="C474" s="280">
        <v>535</v>
      </c>
      <c r="D474" s="281"/>
    </row>
    <row r="475" ht="20.1" customHeight="1" spans="1:4">
      <c r="A475" s="278">
        <v>2050801</v>
      </c>
      <c r="B475" s="282" t="s">
        <v>371</v>
      </c>
      <c r="C475" s="283">
        <v>381</v>
      </c>
      <c r="D475" s="281"/>
    </row>
    <row r="476" ht="20.1" customHeight="1" spans="1:4">
      <c r="A476" s="278">
        <v>2050802</v>
      </c>
      <c r="B476" s="282" t="s">
        <v>372</v>
      </c>
      <c r="C476" s="283">
        <v>154</v>
      </c>
      <c r="D476" s="281"/>
    </row>
    <row r="477" ht="20.1" customHeight="1" spans="1:4">
      <c r="A477" s="278">
        <v>2050803</v>
      </c>
      <c r="B477" s="282" t="s">
        <v>373</v>
      </c>
      <c r="C477" s="283"/>
      <c r="D477" s="281"/>
    </row>
    <row r="478" ht="20.1" customHeight="1" spans="1:4">
      <c r="A478" s="278">
        <v>2050804</v>
      </c>
      <c r="B478" s="282" t="s">
        <v>374</v>
      </c>
      <c r="C478" s="283"/>
      <c r="D478" s="281"/>
    </row>
    <row r="479" ht="20.1" customHeight="1" spans="1:4">
      <c r="A479" s="278">
        <v>2050899</v>
      </c>
      <c r="B479" s="282" t="s">
        <v>375</v>
      </c>
      <c r="C479" s="283"/>
      <c r="D479" s="281"/>
    </row>
    <row r="480" ht="20.1" customHeight="1" spans="1:4">
      <c r="A480" s="278">
        <v>20509</v>
      </c>
      <c r="B480" s="279" t="s">
        <v>376</v>
      </c>
      <c r="C480" s="280">
        <v>1020</v>
      </c>
      <c r="D480" s="281"/>
    </row>
    <row r="481" ht="20.1" customHeight="1" spans="1:4">
      <c r="A481" s="278">
        <v>2050901</v>
      </c>
      <c r="B481" s="282" t="s">
        <v>377</v>
      </c>
      <c r="C481" s="283"/>
      <c r="D481" s="281"/>
    </row>
    <row r="482" ht="20.1" customHeight="1" spans="1:4">
      <c r="A482" s="278">
        <v>2050902</v>
      </c>
      <c r="B482" s="282" t="s">
        <v>378</v>
      </c>
      <c r="C482" s="283"/>
      <c r="D482" s="281"/>
    </row>
    <row r="483" ht="20.1" customHeight="1" spans="1:4">
      <c r="A483" s="278">
        <v>2050903</v>
      </c>
      <c r="B483" s="282" t="s">
        <v>379</v>
      </c>
      <c r="C483" s="283"/>
      <c r="D483" s="281"/>
    </row>
    <row r="484" ht="20.1" customHeight="1" spans="1:4">
      <c r="A484" s="278">
        <v>2050904</v>
      </c>
      <c r="B484" s="282" t="s">
        <v>380</v>
      </c>
      <c r="C484" s="283"/>
      <c r="D484" s="281"/>
    </row>
    <row r="485" ht="20.1" customHeight="1" spans="1:4">
      <c r="A485" s="278">
        <v>2050905</v>
      </c>
      <c r="B485" s="282" t="s">
        <v>381</v>
      </c>
      <c r="C485" s="283"/>
      <c r="D485" s="281"/>
    </row>
    <row r="486" ht="20.1" customHeight="1" spans="1:4">
      <c r="A486" s="278">
        <v>2050999</v>
      </c>
      <c r="B486" s="282" t="s">
        <v>382</v>
      </c>
      <c r="C486" s="283">
        <v>1020</v>
      </c>
      <c r="D486" s="281"/>
    </row>
    <row r="487" ht="20.1" customHeight="1" spans="1:4">
      <c r="A487" s="278">
        <v>20599</v>
      </c>
      <c r="B487" s="279" t="s">
        <v>383</v>
      </c>
      <c r="C487" s="280">
        <v>1690</v>
      </c>
      <c r="D487" s="281"/>
    </row>
    <row r="488" ht="20.1" customHeight="1" spans="1:4">
      <c r="A488" s="278">
        <v>2059999</v>
      </c>
      <c r="B488" s="282" t="s">
        <v>384</v>
      </c>
      <c r="C488" s="280">
        <v>1690</v>
      </c>
      <c r="D488" s="281"/>
    </row>
    <row r="489" ht="20.1" customHeight="1" spans="1:4">
      <c r="A489" s="278">
        <v>206</v>
      </c>
      <c r="B489" s="279" t="s">
        <v>385</v>
      </c>
      <c r="C489" s="280">
        <v>3468</v>
      </c>
      <c r="D489" s="281"/>
    </row>
    <row r="490" ht="20.1" customHeight="1" spans="1:4">
      <c r="A490" s="278">
        <v>20601</v>
      </c>
      <c r="B490" s="279" t="s">
        <v>386</v>
      </c>
      <c r="C490" s="280">
        <v>122</v>
      </c>
      <c r="D490" s="281"/>
    </row>
    <row r="491" ht="20.1" customHeight="1" spans="1:4">
      <c r="A491" s="278">
        <v>2060101</v>
      </c>
      <c r="B491" s="282" t="s">
        <v>57</v>
      </c>
      <c r="C491" s="283">
        <v>103</v>
      </c>
      <c r="D491" s="281"/>
    </row>
    <row r="492" ht="20.1" customHeight="1" spans="1:4">
      <c r="A492" s="278">
        <v>2060102</v>
      </c>
      <c r="B492" s="282" t="s">
        <v>58</v>
      </c>
      <c r="C492" s="283">
        <v>2</v>
      </c>
      <c r="D492" s="281"/>
    </row>
    <row r="493" ht="20.1" customHeight="1" spans="1:4">
      <c r="A493" s="278">
        <v>2060103</v>
      </c>
      <c r="B493" s="282" t="s">
        <v>59</v>
      </c>
      <c r="C493" s="283"/>
      <c r="D493" s="281"/>
    </row>
    <row r="494" ht="20.1" customHeight="1" spans="1:4">
      <c r="A494" s="278">
        <v>2060199</v>
      </c>
      <c r="B494" s="282" t="s">
        <v>387</v>
      </c>
      <c r="C494" s="283">
        <v>17</v>
      </c>
      <c r="D494" s="281"/>
    </row>
    <row r="495" ht="20.1" customHeight="1" spans="1:4">
      <c r="A495" s="278">
        <v>20602</v>
      </c>
      <c r="B495" s="279" t="s">
        <v>388</v>
      </c>
      <c r="C495" s="280">
        <v>0</v>
      </c>
      <c r="D495" s="281"/>
    </row>
    <row r="496" ht="20.1" customHeight="1" spans="1:4">
      <c r="A496" s="278">
        <v>2060201</v>
      </c>
      <c r="B496" s="282" t="s">
        <v>389</v>
      </c>
      <c r="C496" s="280"/>
      <c r="D496" s="281"/>
    </row>
    <row r="497" ht="20.1" customHeight="1" spans="1:4">
      <c r="A497" s="278">
        <v>2060202</v>
      </c>
      <c r="B497" s="282" t="s">
        <v>390</v>
      </c>
      <c r="C497" s="280"/>
      <c r="D497" s="281"/>
    </row>
    <row r="498" ht="20.1" customHeight="1" spans="1:4">
      <c r="A498" s="278">
        <v>2060203</v>
      </c>
      <c r="B498" s="282" t="s">
        <v>391</v>
      </c>
      <c r="C498" s="280"/>
      <c r="D498" s="281"/>
    </row>
    <row r="499" ht="20.1" customHeight="1" spans="1:4">
      <c r="A499" s="278">
        <v>2060204</v>
      </c>
      <c r="B499" s="282" t="s">
        <v>392</v>
      </c>
      <c r="C499" s="280"/>
      <c r="D499" s="281"/>
    </row>
    <row r="500" ht="20.1" customHeight="1" spans="1:4">
      <c r="A500" s="278">
        <v>2060205</v>
      </c>
      <c r="B500" s="282" t="s">
        <v>393</v>
      </c>
      <c r="C500" s="280"/>
      <c r="D500" s="281"/>
    </row>
    <row r="501" ht="20.1" customHeight="1" spans="1:4">
      <c r="A501" s="278">
        <v>2060206</v>
      </c>
      <c r="B501" s="282" t="s">
        <v>394</v>
      </c>
      <c r="C501" s="280"/>
      <c r="D501" s="281"/>
    </row>
    <row r="502" ht="20.1" customHeight="1" spans="1:4">
      <c r="A502" s="278">
        <v>2060207</v>
      </c>
      <c r="B502" s="282" t="s">
        <v>395</v>
      </c>
      <c r="C502" s="280"/>
      <c r="D502" s="281"/>
    </row>
    <row r="503" ht="20.1" customHeight="1" spans="1:4">
      <c r="A503" s="278">
        <v>2060299</v>
      </c>
      <c r="B503" s="282" t="s">
        <v>396</v>
      </c>
      <c r="C503" s="280"/>
      <c r="D503" s="281"/>
    </row>
    <row r="504" ht="20.1" customHeight="1" spans="1:4">
      <c r="A504" s="278">
        <v>20603</v>
      </c>
      <c r="B504" s="279" t="s">
        <v>397</v>
      </c>
      <c r="C504" s="280">
        <v>0</v>
      </c>
      <c r="D504" s="281"/>
    </row>
    <row r="505" ht="20.1" customHeight="1" spans="1:4">
      <c r="A505" s="278">
        <v>2060301</v>
      </c>
      <c r="B505" s="282" t="s">
        <v>389</v>
      </c>
      <c r="C505" s="280"/>
      <c r="D505" s="281"/>
    </row>
    <row r="506" ht="20.1" customHeight="1" spans="1:4">
      <c r="A506" s="278">
        <v>2060302</v>
      </c>
      <c r="B506" s="282" t="s">
        <v>398</v>
      </c>
      <c r="C506" s="280"/>
      <c r="D506" s="281"/>
    </row>
    <row r="507" ht="20.1" customHeight="1" spans="1:4">
      <c r="A507" s="278">
        <v>2060303</v>
      </c>
      <c r="B507" s="282" t="s">
        <v>399</v>
      </c>
      <c r="C507" s="280"/>
      <c r="D507" s="281"/>
    </row>
    <row r="508" ht="20.1" customHeight="1" spans="1:4">
      <c r="A508" s="278">
        <v>2060304</v>
      </c>
      <c r="B508" s="282" t="s">
        <v>400</v>
      </c>
      <c r="C508" s="280"/>
      <c r="D508" s="281"/>
    </row>
    <row r="509" ht="20.1" customHeight="1" spans="1:4">
      <c r="A509" s="278">
        <v>2060399</v>
      </c>
      <c r="B509" s="282" t="s">
        <v>401</v>
      </c>
      <c r="C509" s="280"/>
      <c r="D509" s="281"/>
    </row>
    <row r="510" ht="20.1" customHeight="1" spans="1:4">
      <c r="A510" s="278">
        <v>20604</v>
      </c>
      <c r="B510" s="279" t="s">
        <v>402</v>
      </c>
      <c r="C510" s="280">
        <v>874</v>
      </c>
      <c r="D510" s="281"/>
    </row>
    <row r="511" ht="20.1" customHeight="1" spans="1:4">
      <c r="A511" s="278">
        <v>2060401</v>
      </c>
      <c r="B511" s="282" t="s">
        <v>389</v>
      </c>
      <c r="C511" s="283"/>
      <c r="D511" s="281"/>
    </row>
    <row r="512" ht="20.1" customHeight="1" spans="1:4">
      <c r="A512" s="278">
        <v>2060402</v>
      </c>
      <c r="B512" s="282" t="s">
        <v>403</v>
      </c>
      <c r="C512" s="283">
        <v>59</v>
      </c>
      <c r="D512" s="281"/>
    </row>
    <row r="513" ht="20.1" customHeight="1" spans="1:4">
      <c r="A513" s="278">
        <v>2060403</v>
      </c>
      <c r="B513" s="282" t="s">
        <v>404</v>
      </c>
      <c r="C513" s="283">
        <v>80</v>
      </c>
      <c r="D513" s="281"/>
    </row>
    <row r="514" ht="20.1" customHeight="1" spans="1:4">
      <c r="A514" s="278">
        <v>2060404</v>
      </c>
      <c r="B514" s="282" t="s">
        <v>405</v>
      </c>
      <c r="C514" s="283">
        <v>710</v>
      </c>
      <c r="D514" s="281"/>
    </row>
    <row r="515" ht="20.1" customHeight="1" spans="1:4">
      <c r="A515" s="278">
        <v>2060499</v>
      </c>
      <c r="B515" s="282" t="s">
        <v>406</v>
      </c>
      <c r="C515" s="283">
        <v>25</v>
      </c>
      <c r="D515" s="281"/>
    </row>
    <row r="516" ht="20.1" customHeight="1" spans="1:4">
      <c r="A516" s="278">
        <v>20605</v>
      </c>
      <c r="B516" s="279" t="s">
        <v>407</v>
      </c>
      <c r="C516" s="280">
        <v>0</v>
      </c>
      <c r="D516" s="281"/>
    </row>
    <row r="517" ht="20.1" customHeight="1" spans="1:4">
      <c r="A517" s="278">
        <v>2060501</v>
      </c>
      <c r="B517" s="282" t="s">
        <v>389</v>
      </c>
      <c r="C517" s="280"/>
      <c r="D517" s="281"/>
    </row>
    <row r="518" ht="20.1" customHeight="1" spans="1:4">
      <c r="A518" s="278">
        <v>2060502</v>
      </c>
      <c r="B518" s="282" t="s">
        <v>408</v>
      </c>
      <c r="C518" s="280"/>
      <c r="D518" s="281"/>
    </row>
    <row r="519" ht="20.1" customHeight="1" spans="1:4">
      <c r="A519" s="278">
        <v>2060503</v>
      </c>
      <c r="B519" s="282" t="s">
        <v>409</v>
      </c>
      <c r="C519" s="280"/>
      <c r="D519" s="281"/>
    </row>
    <row r="520" ht="20.1" customHeight="1" spans="1:4">
      <c r="A520" s="278">
        <v>2060599</v>
      </c>
      <c r="B520" s="282" t="s">
        <v>410</v>
      </c>
      <c r="C520" s="280"/>
      <c r="D520" s="281"/>
    </row>
    <row r="521" ht="20.1" customHeight="1" spans="1:4">
      <c r="A521" s="278">
        <v>20606</v>
      </c>
      <c r="B521" s="279" t="s">
        <v>411</v>
      </c>
      <c r="C521" s="280">
        <v>0</v>
      </c>
      <c r="D521" s="281"/>
    </row>
    <row r="522" ht="20.1" customHeight="1" spans="1:4">
      <c r="A522" s="278">
        <v>2060601</v>
      </c>
      <c r="B522" s="282" t="s">
        <v>412</v>
      </c>
      <c r="C522" s="280"/>
      <c r="D522" s="281"/>
    </row>
    <row r="523" ht="20.1" customHeight="1" spans="1:4">
      <c r="A523" s="278">
        <v>2060602</v>
      </c>
      <c r="B523" s="282" t="s">
        <v>413</v>
      </c>
      <c r="C523" s="280"/>
      <c r="D523" s="281"/>
    </row>
    <row r="524" ht="20.1" customHeight="1" spans="1:4">
      <c r="A524" s="278">
        <v>2060603</v>
      </c>
      <c r="B524" s="282" t="s">
        <v>414</v>
      </c>
      <c r="C524" s="280"/>
      <c r="D524" s="281"/>
    </row>
    <row r="525" ht="20.1" customHeight="1" spans="1:4">
      <c r="A525" s="278">
        <v>2060699</v>
      </c>
      <c r="B525" s="282" t="s">
        <v>415</v>
      </c>
      <c r="C525" s="280"/>
      <c r="D525" s="281"/>
    </row>
    <row r="526" ht="20.1" customHeight="1" spans="1:4">
      <c r="A526" s="278">
        <v>20607</v>
      </c>
      <c r="B526" s="279" t="s">
        <v>416</v>
      </c>
      <c r="C526" s="280">
        <v>31</v>
      </c>
      <c r="D526" s="281"/>
    </row>
    <row r="527" ht="20.1" customHeight="1" spans="1:4">
      <c r="A527" s="278">
        <v>2060701</v>
      </c>
      <c r="B527" s="282" t="s">
        <v>389</v>
      </c>
      <c r="C527" s="283">
        <v>7</v>
      </c>
      <c r="D527" s="281"/>
    </row>
    <row r="528" ht="20.1" customHeight="1" spans="1:4">
      <c r="A528" s="278">
        <v>2060702</v>
      </c>
      <c r="B528" s="282" t="s">
        <v>417</v>
      </c>
      <c r="C528" s="283">
        <v>23</v>
      </c>
      <c r="D528" s="281"/>
    </row>
    <row r="529" ht="20.1" customHeight="1" spans="1:4">
      <c r="A529" s="278">
        <v>2060703</v>
      </c>
      <c r="B529" s="282" t="s">
        <v>418</v>
      </c>
      <c r="C529" s="283"/>
      <c r="D529" s="281"/>
    </row>
    <row r="530" ht="20.1" customHeight="1" spans="1:4">
      <c r="A530" s="278">
        <v>2060704</v>
      </c>
      <c r="B530" s="282" t="s">
        <v>419</v>
      </c>
      <c r="C530" s="283"/>
      <c r="D530" s="281"/>
    </row>
    <row r="531" ht="20.1" customHeight="1" spans="1:4">
      <c r="A531" s="278">
        <v>2060705</v>
      </c>
      <c r="B531" s="282" t="s">
        <v>420</v>
      </c>
      <c r="C531" s="283"/>
      <c r="D531" s="281"/>
    </row>
    <row r="532" ht="20.1" customHeight="1" spans="1:4">
      <c r="A532" s="278">
        <v>2060799</v>
      </c>
      <c r="B532" s="282" t="s">
        <v>421</v>
      </c>
      <c r="C532" s="283">
        <v>1</v>
      </c>
      <c r="D532" s="281"/>
    </row>
    <row r="533" ht="20.1" customHeight="1" spans="1:4">
      <c r="A533" s="278">
        <v>20608</v>
      </c>
      <c r="B533" s="279" t="s">
        <v>422</v>
      </c>
      <c r="C533" s="280">
        <v>0</v>
      </c>
      <c r="D533" s="281"/>
    </row>
    <row r="534" ht="20.1" customHeight="1" spans="1:4">
      <c r="A534" s="278">
        <v>2060801</v>
      </c>
      <c r="B534" s="282" t="s">
        <v>423</v>
      </c>
      <c r="C534" s="280"/>
      <c r="D534" s="281"/>
    </row>
    <row r="535" ht="20.1" customHeight="1" spans="1:4">
      <c r="A535" s="278">
        <v>2060802</v>
      </c>
      <c r="B535" s="282" t="s">
        <v>424</v>
      </c>
      <c r="C535" s="280"/>
      <c r="D535" s="281"/>
    </row>
    <row r="536" ht="20.1" customHeight="1" spans="1:4">
      <c r="A536" s="278">
        <v>2060899</v>
      </c>
      <c r="B536" s="282" t="s">
        <v>425</v>
      </c>
      <c r="C536" s="280"/>
      <c r="D536" s="281"/>
    </row>
    <row r="537" ht="20.1" customHeight="1" spans="1:4">
      <c r="A537" s="278">
        <v>20609</v>
      </c>
      <c r="B537" s="279" t="s">
        <v>426</v>
      </c>
      <c r="C537" s="280">
        <v>15</v>
      </c>
      <c r="D537" s="281"/>
    </row>
    <row r="538" ht="20.1" customHeight="1" spans="1:4">
      <c r="A538" s="278">
        <v>2060901</v>
      </c>
      <c r="B538" s="282" t="s">
        <v>427</v>
      </c>
      <c r="C538" s="280"/>
      <c r="D538" s="281"/>
    </row>
    <row r="539" ht="20.1" customHeight="1" spans="1:4">
      <c r="A539" s="278">
        <v>2060902</v>
      </c>
      <c r="B539" s="282" t="s">
        <v>428</v>
      </c>
      <c r="C539" s="280">
        <v>15</v>
      </c>
      <c r="D539" s="281"/>
    </row>
    <row r="540" ht="20.1" customHeight="1" spans="1:4">
      <c r="A540" s="278">
        <v>20699</v>
      </c>
      <c r="B540" s="279" t="s">
        <v>429</v>
      </c>
      <c r="C540" s="280">
        <v>2426</v>
      </c>
      <c r="D540" s="281"/>
    </row>
    <row r="541" ht="20.1" customHeight="1" spans="1:4">
      <c r="A541" s="278">
        <v>2069901</v>
      </c>
      <c r="B541" s="282" t="s">
        <v>430</v>
      </c>
      <c r="C541" s="283">
        <v>16</v>
      </c>
      <c r="D541" s="281"/>
    </row>
    <row r="542" ht="20.1" customHeight="1" spans="1:4">
      <c r="A542" s="278">
        <v>2069902</v>
      </c>
      <c r="B542" s="282" t="s">
        <v>431</v>
      </c>
      <c r="C542" s="283"/>
      <c r="D542" s="281"/>
    </row>
    <row r="543" ht="20.1" customHeight="1" spans="1:4">
      <c r="A543" s="278">
        <v>2069903</v>
      </c>
      <c r="B543" s="282" t="s">
        <v>432</v>
      </c>
      <c r="C543" s="283"/>
      <c r="D543" s="281"/>
    </row>
    <row r="544" ht="20.1" customHeight="1" spans="1:4">
      <c r="A544" s="278">
        <v>2069999</v>
      </c>
      <c r="B544" s="282" t="s">
        <v>433</v>
      </c>
      <c r="C544" s="283">
        <v>2410</v>
      </c>
      <c r="D544" s="281"/>
    </row>
    <row r="545" ht="20.1" customHeight="1" spans="1:4">
      <c r="A545" s="278">
        <v>207</v>
      </c>
      <c r="B545" s="279" t="s">
        <v>434</v>
      </c>
      <c r="C545" s="280">
        <v>7981</v>
      </c>
      <c r="D545" s="281"/>
    </row>
    <row r="546" ht="20.1" customHeight="1" spans="1:4">
      <c r="A546" s="278">
        <v>20701</v>
      </c>
      <c r="B546" s="279" t="s">
        <v>435</v>
      </c>
      <c r="C546" s="280">
        <v>7380</v>
      </c>
      <c r="D546" s="281"/>
    </row>
    <row r="547" ht="20.1" customHeight="1" spans="1:4">
      <c r="A547" s="278">
        <v>2070101</v>
      </c>
      <c r="B547" s="282" t="s">
        <v>57</v>
      </c>
      <c r="C547" s="283">
        <v>220</v>
      </c>
      <c r="D547" s="281"/>
    </row>
    <row r="548" ht="20.1" customHeight="1" spans="1:4">
      <c r="A548" s="278">
        <v>2070102</v>
      </c>
      <c r="B548" s="282" t="s">
        <v>58</v>
      </c>
      <c r="C548" s="283">
        <v>0</v>
      </c>
      <c r="D548" s="281"/>
    </row>
    <row r="549" ht="20.1" customHeight="1" spans="1:4">
      <c r="A549" s="278">
        <v>2070103</v>
      </c>
      <c r="B549" s="282" t="s">
        <v>59</v>
      </c>
      <c r="C549" s="283">
        <v>0</v>
      </c>
      <c r="D549" s="281"/>
    </row>
    <row r="550" ht="20.1" customHeight="1" spans="1:4">
      <c r="A550" s="278">
        <v>2070104</v>
      </c>
      <c r="B550" s="282" t="s">
        <v>436</v>
      </c>
      <c r="C550" s="283">
        <v>116</v>
      </c>
      <c r="D550" s="281"/>
    </row>
    <row r="551" ht="20.1" customHeight="1" spans="1:4">
      <c r="A551" s="278">
        <v>2070105</v>
      </c>
      <c r="B551" s="282" t="s">
        <v>437</v>
      </c>
      <c r="C551" s="283">
        <v>0</v>
      </c>
      <c r="D551" s="281"/>
    </row>
    <row r="552" ht="20.1" customHeight="1" spans="1:4">
      <c r="A552" s="278">
        <v>2070106</v>
      </c>
      <c r="B552" s="282" t="s">
        <v>438</v>
      </c>
      <c r="C552" s="283">
        <v>7</v>
      </c>
      <c r="D552" s="281"/>
    </row>
    <row r="553" ht="20.1" customHeight="1" spans="1:4">
      <c r="A553" s="278">
        <v>2070107</v>
      </c>
      <c r="B553" s="282" t="s">
        <v>439</v>
      </c>
      <c r="C553" s="283">
        <v>324</v>
      </c>
      <c r="D553" s="281"/>
    </row>
    <row r="554" ht="20.1" customHeight="1" spans="1:4">
      <c r="A554" s="278">
        <v>2070108</v>
      </c>
      <c r="B554" s="282" t="s">
        <v>440</v>
      </c>
      <c r="C554" s="283">
        <v>67</v>
      </c>
      <c r="D554" s="281"/>
    </row>
    <row r="555" ht="20.1" customHeight="1" spans="1:4">
      <c r="A555" s="278">
        <v>2070109</v>
      </c>
      <c r="B555" s="282" t="s">
        <v>441</v>
      </c>
      <c r="C555" s="283">
        <v>19</v>
      </c>
      <c r="D555" s="281"/>
    </row>
    <row r="556" ht="20.1" customHeight="1" spans="1:4">
      <c r="A556" s="278">
        <v>2070110</v>
      </c>
      <c r="B556" s="282" t="s">
        <v>442</v>
      </c>
      <c r="C556" s="283">
        <v>0</v>
      </c>
      <c r="D556" s="281"/>
    </row>
    <row r="557" ht="20.1" customHeight="1" spans="1:4">
      <c r="A557" s="278">
        <v>2070111</v>
      </c>
      <c r="B557" s="282" t="s">
        <v>443</v>
      </c>
      <c r="C557" s="283">
        <v>20</v>
      </c>
      <c r="D557" s="281"/>
    </row>
    <row r="558" ht="20.1" customHeight="1" spans="1:4">
      <c r="A558" s="278">
        <v>2070112</v>
      </c>
      <c r="B558" s="282" t="s">
        <v>444</v>
      </c>
      <c r="C558" s="283">
        <v>7</v>
      </c>
      <c r="D558" s="281"/>
    </row>
    <row r="559" ht="20.1" customHeight="1" spans="1:4">
      <c r="A559" s="278">
        <v>2070199</v>
      </c>
      <c r="B559" s="282" t="s">
        <v>445</v>
      </c>
      <c r="C559" s="283">
        <v>6600</v>
      </c>
      <c r="D559" s="281"/>
    </row>
    <row r="560" ht="20.1" customHeight="1" spans="1:4">
      <c r="A560" s="278">
        <v>20702</v>
      </c>
      <c r="B560" s="279" t="s">
        <v>446</v>
      </c>
      <c r="C560" s="280">
        <v>148</v>
      </c>
      <c r="D560" s="281"/>
    </row>
    <row r="561" ht="20.1" customHeight="1" spans="1:4">
      <c r="A561" s="278">
        <v>2070201</v>
      </c>
      <c r="B561" s="282" t="s">
        <v>57</v>
      </c>
      <c r="C561" s="283">
        <v>34</v>
      </c>
      <c r="D561" s="281"/>
    </row>
    <row r="562" ht="20.1" customHeight="1" spans="1:4">
      <c r="A562" s="278">
        <v>2070202</v>
      </c>
      <c r="B562" s="282" t="s">
        <v>58</v>
      </c>
      <c r="C562" s="283">
        <v>114</v>
      </c>
      <c r="D562" s="281"/>
    </row>
    <row r="563" ht="20.1" customHeight="1" spans="1:4">
      <c r="A563" s="278">
        <v>2070203</v>
      </c>
      <c r="B563" s="282" t="s">
        <v>59</v>
      </c>
      <c r="C563" s="283"/>
      <c r="D563" s="281"/>
    </row>
    <row r="564" ht="20.1" customHeight="1" spans="1:4">
      <c r="A564" s="278">
        <v>2070204</v>
      </c>
      <c r="B564" s="282" t="s">
        <v>447</v>
      </c>
      <c r="C564" s="283"/>
      <c r="D564" s="281"/>
    </row>
    <row r="565" ht="20.1" customHeight="1" spans="1:4">
      <c r="A565" s="278">
        <v>2070205</v>
      </c>
      <c r="B565" s="282" t="s">
        <v>448</v>
      </c>
      <c r="C565" s="283"/>
      <c r="D565" s="281"/>
    </row>
    <row r="566" ht="20.1" customHeight="1" spans="1:4">
      <c r="A566" s="278">
        <v>2070206</v>
      </c>
      <c r="B566" s="282" t="s">
        <v>449</v>
      </c>
      <c r="C566" s="283"/>
      <c r="D566" s="281"/>
    </row>
    <row r="567" ht="20.1" customHeight="1" spans="1:4">
      <c r="A567" s="278">
        <v>2070299</v>
      </c>
      <c r="B567" s="282" t="s">
        <v>450</v>
      </c>
      <c r="C567" s="283"/>
      <c r="D567" s="281"/>
    </row>
    <row r="568" ht="20.1" customHeight="1" spans="1:4">
      <c r="A568" s="278">
        <v>20703</v>
      </c>
      <c r="B568" s="279" t="s">
        <v>451</v>
      </c>
      <c r="C568" s="280">
        <v>99</v>
      </c>
      <c r="D568" s="281"/>
    </row>
    <row r="569" ht="20.1" customHeight="1" spans="1:4">
      <c r="A569" s="278">
        <v>2070301</v>
      </c>
      <c r="B569" s="282" t="s">
        <v>57</v>
      </c>
      <c r="C569" s="283">
        <v>34</v>
      </c>
      <c r="D569" s="281"/>
    </row>
    <row r="570" ht="20.1" customHeight="1" spans="1:4">
      <c r="A570" s="278">
        <v>2070302</v>
      </c>
      <c r="B570" s="282" t="s">
        <v>58</v>
      </c>
      <c r="C570" s="283">
        <v>0</v>
      </c>
      <c r="D570" s="281"/>
    </row>
    <row r="571" ht="20.1" customHeight="1" spans="1:4">
      <c r="A571" s="278">
        <v>2070303</v>
      </c>
      <c r="B571" s="282" t="s">
        <v>59</v>
      </c>
      <c r="C571" s="283">
        <v>0</v>
      </c>
      <c r="D571" s="281"/>
    </row>
    <row r="572" ht="20.1" customHeight="1" spans="1:4">
      <c r="A572" s="278">
        <v>2070304</v>
      </c>
      <c r="B572" s="282" t="s">
        <v>452</v>
      </c>
      <c r="C572" s="283">
        <v>0</v>
      </c>
      <c r="D572" s="281"/>
    </row>
    <row r="573" ht="20.1" customHeight="1" spans="1:4">
      <c r="A573" s="278">
        <v>2070305</v>
      </c>
      <c r="B573" s="282" t="s">
        <v>453</v>
      </c>
      <c r="C573" s="283">
        <v>0</v>
      </c>
      <c r="D573" s="281"/>
    </row>
    <row r="574" ht="20.1" customHeight="1" spans="1:4">
      <c r="A574" s="278">
        <v>2070306</v>
      </c>
      <c r="B574" s="282" t="s">
        <v>454</v>
      </c>
      <c r="C574" s="283">
        <v>15</v>
      </c>
      <c r="D574" s="281"/>
    </row>
    <row r="575" ht="20.1" customHeight="1" spans="1:4">
      <c r="A575" s="278">
        <v>2070307</v>
      </c>
      <c r="B575" s="282" t="s">
        <v>455</v>
      </c>
      <c r="C575" s="283">
        <v>0</v>
      </c>
      <c r="D575" s="281"/>
    </row>
    <row r="576" ht="20.1" customHeight="1" spans="1:4">
      <c r="A576" s="278">
        <v>2070308</v>
      </c>
      <c r="B576" s="282" t="s">
        <v>456</v>
      </c>
      <c r="C576" s="283">
        <v>14</v>
      </c>
      <c r="D576" s="281"/>
    </row>
    <row r="577" ht="20.1" customHeight="1" spans="1:4">
      <c r="A577" s="278">
        <v>2070309</v>
      </c>
      <c r="B577" s="282" t="s">
        <v>457</v>
      </c>
      <c r="C577" s="283">
        <v>0</v>
      </c>
      <c r="D577" s="281"/>
    </row>
    <row r="578" ht="20.1" customHeight="1" spans="1:4">
      <c r="A578" s="278">
        <v>2070399</v>
      </c>
      <c r="B578" s="282" t="s">
        <v>458</v>
      </c>
      <c r="C578" s="283">
        <v>36</v>
      </c>
      <c r="D578" s="281"/>
    </row>
    <row r="579" ht="20.1" customHeight="1" spans="1:4">
      <c r="A579" s="278">
        <v>20704</v>
      </c>
      <c r="B579" s="279" t="s">
        <v>459</v>
      </c>
      <c r="C579" s="280">
        <v>72</v>
      </c>
      <c r="D579" s="281"/>
    </row>
    <row r="580" ht="20.1" customHeight="1" spans="1:4">
      <c r="A580" s="278">
        <v>2070401</v>
      </c>
      <c r="B580" s="282" t="s">
        <v>57</v>
      </c>
      <c r="C580" s="283"/>
      <c r="D580" s="281"/>
    </row>
    <row r="581" ht="20.1" customHeight="1" spans="1:4">
      <c r="A581" s="278">
        <v>2070402</v>
      </c>
      <c r="B581" s="282" t="s">
        <v>58</v>
      </c>
      <c r="C581" s="283"/>
      <c r="D581" s="281"/>
    </row>
    <row r="582" ht="20.1" customHeight="1" spans="1:4">
      <c r="A582" s="278">
        <v>2070403</v>
      </c>
      <c r="B582" s="282" t="s">
        <v>59</v>
      </c>
      <c r="C582" s="283"/>
      <c r="D582" s="281"/>
    </row>
    <row r="583" ht="20.1" customHeight="1" spans="1:4">
      <c r="A583" s="278">
        <v>2070404</v>
      </c>
      <c r="B583" s="282" t="s">
        <v>460</v>
      </c>
      <c r="C583" s="283">
        <v>40</v>
      </c>
      <c r="D583" s="281"/>
    </row>
    <row r="584" ht="20.1" customHeight="1" spans="1:4">
      <c r="A584" s="278">
        <v>2070405</v>
      </c>
      <c r="B584" s="282" t="s">
        <v>461</v>
      </c>
      <c r="C584" s="283">
        <v>16</v>
      </c>
      <c r="D584" s="281"/>
    </row>
    <row r="585" ht="20.1" customHeight="1" spans="1:4">
      <c r="A585" s="278">
        <v>2070406</v>
      </c>
      <c r="B585" s="282" t="s">
        <v>462</v>
      </c>
      <c r="C585" s="283">
        <v>0</v>
      </c>
      <c r="D585" s="281"/>
    </row>
    <row r="586" ht="20.1" customHeight="1" spans="1:4">
      <c r="A586" s="278">
        <v>2070407</v>
      </c>
      <c r="B586" s="282" t="s">
        <v>463</v>
      </c>
      <c r="C586" s="283">
        <v>0</v>
      </c>
      <c r="D586" s="281"/>
    </row>
    <row r="587" ht="20.1" customHeight="1" spans="1:4">
      <c r="A587" s="278">
        <v>2070408</v>
      </c>
      <c r="B587" s="282" t="s">
        <v>464</v>
      </c>
      <c r="C587" s="283">
        <v>0</v>
      </c>
      <c r="D587" s="281"/>
    </row>
    <row r="588" ht="20.1" customHeight="1" spans="1:4">
      <c r="A588" s="278">
        <v>2070409</v>
      </c>
      <c r="B588" s="282" t="s">
        <v>465</v>
      </c>
      <c r="C588" s="283">
        <v>0</v>
      </c>
      <c r="D588" s="281"/>
    </row>
    <row r="589" ht="20.1" customHeight="1" spans="1:4">
      <c r="A589" s="278">
        <v>2070499</v>
      </c>
      <c r="B589" s="282" t="s">
        <v>466</v>
      </c>
      <c r="C589" s="283">
        <v>16</v>
      </c>
      <c r="D589" s="281"/>
    </row>
    <row r="590" ht="20.1" customHeight="1" spans="1:4">
      <c r="A590" s="278">
        <v>20799</v>
      </c>
      <c r="B590" s="279" t="s">
        <v>467</v>
      </c>
      <c r="C590" s="280">
        <v>282</v>
      </c>
      <c r="D590" s="281"/>
    </row>
    <row r="591" ht="20.1" customHeight="1" spans="1:4">
      <c r="A591" s="278">
        <v>2079902</v>
      </c>
      <c r="B591" s="282" t="s">
        <v>468</v>
      </c>
      <c r="C591" s="280"/>
      <c r="D591" s="281"/>
    </row>
    <row r="592" ht="20.1" customHeight="1" spans="1:4">
      <c r="A592" s="278">
        <v>2079903</v>
      </c>
      <c r="B592" s="282" t="s">
        <v>469</v>
      </c>
      <c r="C592" s="283"/>
      <c r="D592" s="281"/>
    </row>
    <row r="593" ht="20.1" customHeight="1" spans="1:4">
      <c r="A593" s="278">
        <v>2079999</v>
      </c>
      <c r="B593" s="282" t="s">
        <v>470</v>
      </c>
      <c r="C593" s="283">
        <v>282</v>
      </c>
      <c r="D593" s="281"/>
    </row>
    <row r="594" ht="20.1" customHeight="1" spans="1:4">
      <c r="A594" s="278">
        <v>208</v>
      </c>
      <c r="B594" s="279" t="s">
        <v>471</v>
      </c>
      <c r="C594" s="280">
        <v>83238</v>
      </c>
      <c r="D594" s="281"/>
    </row>
    <row r="595" ht="20.1" customHeight="1" spans="1:4">
      <c r="A595" s="278">
        <v>20801</v>
      </c>
      <c r="B595" s="279" t="s">
        <v>472</v>
      </c>
      <c r="C595" s="280">
        <v>1628</v>
      </c>
      <c r="D595" s="281"/>
    </row>
    <row r="596" ht="20.1" customHeight="1" spans="1:4">
      <c r="A596" s="278">
        <v>2080101</v>
      </c>
      <c r="B596" s="282" t="s">
        <v>57</v>
      </c>
      <c r="C596" s="283">
        <v>240</v>
      </c>
      <c r="D596" s="281"/>
    </row>
    <row r="597" ht="20.1" customHeight="1" spans="1:4">
      <c r="A597" s="278">
        <v>2080102</v>
      </c>
      <c r="B597" s="282" t="s">
        <v>58</v>
      </c>
      <c r="C597" s="283">
        <v>30</v>
      </c>
      <c r="D597" s="281"/>
    </row>
    <row r="598" ht="20.1" customHeight="1" spans="1:4">
      <c r="A598" s="278">
        <v>2080103</v>
      </c>
      <c r="B598" s="282" t="s">
        <v>59</v>
      </c>
      <c r="C598" s="283"/>
      <c r="D598" s="281"/>
    </row>
    <row r="599" ht="20.1" customHeight="1" spans="1:4">
      <c r="A599" s="278">
        <v>2080104</v>
      </c>
      <c r="B599" s="282" t="s">
        <v>473</v>
      </c>
      <c r="C599" s="283"/>
      <c r="D599" s="281"/>
    </row>
    <row r="600" ht="20.1" customHeight="1" spans="1:4">
      <c r="A600" s="278">
        <v>2080105</v>
      </c>
      <c r="B600" s="282" t="s">
        <v>474</v>
      </c>
      <c r="C600" s="283"/>
      <c r="D600" s="281"/>
    </row>
    <row r="601" ht="20.1" customHeight="1" spans="1:4">
      <c r="A601" s="278">
        <v>2080106</v>
      </c>
      <c r="B601" s="282" t="s">
        <v>475</v>
      </c>
      <c r="C601" s="283"/>
      <c r="D601" s="281"/>
    </row>
    <row r="602" ht="20.1" customHeight="1" spans="1:4">
      <c r="A602" s="278">
        <v>2080107</v>
      </c>
      <c r="B602" s="282" t="s">
        <v>476</v>
      </c>
      <c r="C602" s="283"/>
      <c r="D602" s="281"/>
    </row>
    <row r="603" ht="20.1" customHeight="1" spans="1:4">
      <c r="A603" s="278">
        <v>2080108</v>
      </c>
      <c r="B603" s="282" t="s">
        <v>100</v>
      </c>
      <c r="C603" s="283"/>
      <c r="D603" s="281"/>
    </row>
    <row r="604" ht="20.1" customHeight="1" spans="1:4">
      <c r="A604" s="278">
        <v>2080109</v>
      </c>
      <c r="B604" s="282" t="s">
        <v>477</v>
      </c>
      <c r="C604" s="283">
        <v>1198</v>
      </c>
      <c r="D604" s="281"/>
    </row>
    <row r="605" ht="20.1" customHeight="1" spans="1:4">
      <c r="A605" s="278">
        <v>2080110</v>
      </c>
      <c r="B605" s="282" t="s">
        <v>478</v>
      </c>
      <c r="C605" s="283">
        <v>0</v>
      </c>
      <c r="D605" s="281"/>
    </row>
    <row r="606" ht="20.1" customHeight="1" spans="1:4">
      <c r="A606" s="278">
        <v>2080111</v>
      </c>
      <c r="B606" s="282" t="s">
        <v>479</v>
      </c>
      <c r="C606" s="283">
        <v>0</v>
      </c>
      <c r="D606" s="281"/>
    </row>
    <row r="607" ht="20.1" customHeight="1" spans="1:4">
      <c r="A607" s="278">
        <v>2080112</v>
      </c>
      <c r="B607" s="282" t="s">
        <v>480</v>
      </c>
      <c r="C607" s="283">
        <v>0</v>
      </c>
      <c r="D607" s="281"/>
    </row>
    <row r="608" ht="20.1" customHeight="1" spans="1:4">
      <c r="A608" s="278">
        <v>2080199</v>
      </c>
      <c r="B608" s="282" t="s">
        <v>481</v>
      </c>
      <c r="C608" s="283">
        <v>160</v>
      </c>
      <c r="D608" s="281"/>
    </row>
    <row r="609" ht="20.1" customHeight="1" spans="1:4">
      <c r="A609" s="278">
        <v>20802</v>
      </c>
      <c r="B609" s="279" t="s">
        <v>482</v>
      </c>
      <c r="C609" s="280">
        <v>1086</v>
      </c>
      <c r="D609" s="281"/>
    </row>
    <row r="610" ht="20.1" customHeight="1" spans="1:4">
      <c r="A610" s="278">
        <v>2080201</v>
      </c>
      <c r="B610" s="282" t="s">
        <v>57</v>
      </c>
      <c r="C610" s="283">
        <v>260</v>
      </c>
      <c r="D610" s="281"/>
    </row>
    <row r="611" ht="20.1" customHeight="1" spans="1:4">
      <c r="A611" s="278">
        <v>2080202</v>
      </c>
      <c r="B611" s="282" t="s">
        <v>58</v>
      </c>
      <c r="C611" s="283">
        <v>30</v>
      </c>
      <c r="D611" s="281"/>
    </row>
    <row r="612" ht="20.1" customHeight="1" spans="1:4">
      <c r="A612" s="278">
        <v>2080203</v>
      </c>
      <c r="B612" s="282" t="s">
        <v>59</v>
      </c>
      <c r="C612" s="283">
        <v>0</v>
      </c>
      <c r="D612" s="281"/>
    </row>
    <row r="613" ht="20.1" customHeight="1" spans="1:4">
      <c r="A613" s="278">
        <v>2080204</v>
      </c>
      <c r="B613" s="282" t="s">
        <v>483</v>
      </c>
      <c r="C613" s="283">
        <v>0</v>
      </c>
      <c r="D613" s="281"/>
    </row>
    <row r="614" ht="20.1" customHeight="1" spans="1:4">
      <c r="A614" s="278">
        <v>2080205</v>
      </c>
      <c r="B614" s="282" t="s">
        <v>484</v>
      </c>
      <c r="C614" s="283">
        <v>0</v>
      </c>
      <c r="D614" s="281"/>
    </row>
    <row r="615" ht="20.1" customHeight="1" spans="1:4">
      <c r="A615" s="278">
        <v>2080206</v>
      </c>
      <c r="B615" s="282" t="s">
        <v>485</v>
      </c>
      <c r="C615" s="283">
        <v>0</v>
      </c>
      <c r="D615" s="281"/>
    </row>
    <row r="616" ht="20.1" customHeight="1" spans="1:4">
      <c r="A616" s="278">
        <v>2080207</v>
      </c>
      <c r="B616" s="282" t="s">
        <v>486</v>
      </c>
      <c r="C616" s="283">
        <v>9</v>
      </c>
      <c r="D616" s="281"/>
    </row>
    <row r="617" ht="20.1" customHeight="1" spans="1:4">
      <c r="A617" s="278">
        <v>2080208</v>
      </c>
      <c r="B617" s="282" t="s">
        <v>487</v>
      </c>
      <c r="C617" s="283">
        <v>737</v>
      </c>
      <c r="D617" s="281"/>
    </row>
    <row r="618" ht="20.1" customHeight="1" spans="1:4">
      <c r="A618" s="278">
        <v>2080209</v>
      </c>
      <c r="B618" s="282" t="s">
        <v>488</v>
      </c>
      <c r="C618" s="283">
        <v>0</v>
      </c>
      <c r="D618" s="281"/>
    </row>
    <row r="619" ht="20.1" customHeight="1" spans="1:4">
      <c r="A619" s="278">
        <v>2080299</v>
      </c>
      <c r="B619" s="282" t="s">
        <v>489</v>
      </c>
      <c r="C619" s="283">
        <v>50</v>
      </c>
      <c r="D619" s="281"/>
    </row>
    <row r="620" ht="20.1" customHeight="1" spans="1:4">
      <c r="A620" s="278">
        <v>20804</v>
      </c>
      <c r="B620" s="279" t="s">
        <v>490</v>
      </c>
      <c r="C620" s="280">
        <v>0</v>
      </c>
      <c r="D620" s="281"/>
    </row>
    <row r="621" ht="20.1" customHeight="1" spans="1:4">
      <c r="A621" s="278">
        <v>2080402</v>
      </c>
      <c r="B621" s="282" t="s">
        <v>491</v>
      </c>
      <c r="C621" s="280"/>
      <c r="D621" s="281"/>
    </row>
    <row r="622" ht="20.1" customHeight="1" spans="1:4">
      <c r="A622" s="278">
        <v>20805</v>
      </c>
      <c r="B622" s="279" t="s">
        <v>492</v>
      </c>
      <c r="C622" s="280">
        <v>20777</v>
      </c>
      <c r="D622" s="281"/>
    </row>
    <row r="623" ht="20.1" customHeight="1" spans="1:4">
      <c r="A623" s="278">
        <v>2080501</v>
      </c>
      <c r="B623" s="282" t="s">
        <v>493</v>
      </c>
      <c r="C623" s="283">
        <v>2568</v>
      </c>
      <c r="D623" s="281"/>
    </row>
    <row r="624" ht="20.1" customHeight="1" spans="1:4">
      <c r="A624" s="278">
        <v>2080502</v>
      </c>
      <c r="B624" s="282" t="s">
        <v>494</v>
      </c>
      <c r="C624" s="283">
        <v>2268</v>
      </c>
      <c r="D624" s="281"/>
    </row>
    <row r="625" ht="20.1" customHeight="1" spans="1:4">
      <c r="A625" s="278">
        <v>2080503</v>
      </c>
      <c r="B625" s="282" t="s">
        <v>495</v>
      </c>
      <c r="C625" s="283">
        <v>0</v>
      </c>
      <c r="D625" s="281"/>
    </row>
    <row r="626" ht="20.1" customHeight="1" spans="1:4">
      <c r="A626" s="278">
        <v>2080504</v>
      </c>
      <c r="B626" s="282" t="s">
        <v>496</v>
      </c>
      <c r="C626" s="283">
        <v>0</v>
      </c>
      <c r="D626" s="281"/>
    </row>
    <row r="627" ht="20.1" customHeight="1" spans="1:4">
      <c r="A627" s="278">
        <v>2080505</v>
      </c>
      <c r="B627" s="282" t="s">
        <v>497</v>
      </c>
      <c r="C627" s="283">
        <v>15891</v>
      </c>
      <c r="D627" s="281"/>
    </row>
    <row r="628" ht="20.1" customHeight="1" spans="1:4">
      <c r="A628" s="278">
        <v>2080506</v>
      </c>
      <c r="B628" s="282" t="s">
        <v>498</v>
      </c>
      <c r="C628" s="283">
        <v>0</v>
      </c>
      <c r="D628" s="281"/>
    </row>
    <row r="629" ht="20.1" customHeight="1" spans="1:4">
      <c r="A629" s="278">
        <v>2080507</v>
      </c>
      <c r="B629" s="282" t="s">
        <v>499</v>
      </c>
      <c r="C629" s="283">
        <v>0</v>
      </c>
      <c r="D629" s="281"/>
    </row>
    <row r="630" ht="20.1" customHeight="1" spans="1:4">
      <c r="A630" s="278">
        <v>2080599</v>
      </c>
      <c r="B630" s="282" t="s">
        <v>500</v>
      </c>
      <c r="C630" s="283">
        <v>50</v>
      </c>
      <c r="D630" s="281"/>
    </row>
    <row r="631" ht="20.1" customHeight="1" spans="1:4">
      <c r="A631" s="278">
        <v>20806</v>
      </c>
      <c r="B631" s="279" t="s">
        <v>501</v>
      </c>
      <c r="C631" s="280">
        <v>10</v>
      </c>
      <c r="D631" s="281"/>
    </row>
    <row r="632" ht="20.1" customHeight="1" spans="1:4">
      <c r="A632" s="278">
        <v>2080601</v>
      </c>
      <c r="B632" s="282" t="s">
        <v>502</v>
      </c>
      <c r="C632" s="280"/>
      <c r="D632" s="281"/>
    </row>
    <row r="633" ht="20.1" customHeight="1" spans="1:4">
      <c r="A633" s="278">
        <v>2080602</v>
      </c>
      <c r="B633" s="282" t="s">
        <v>503</v>
      </c>
      <c r="C633" s="280"/>
      <c r="D633" s="281"/>
    </row>
    <row r="634" ht="20.1" customHeight="1" spans="1:4">
      <c r="A634" s="278">
        <v>2080699</v>
      </c>
      <c r="B634" s="282" t="s">
        <v>504</v>
      </c>
      <c r="C634" s="280">
        <v>10</v>
      </c>
      <c r="D634" s="281"/>
    </row>
    <row r="635" ht="20.1" customHeight="1" spans="1:4">
      <c r="A635" s="278">
        <v>20807</v>
      </c>
      <c r="B635" s="279" t="s">
        <v>505</v>
      </c>
      <c r="C635" s="280">
        <v>1897</v>
      </c>
      <c r="D635" s="281"/>
    </row>
    <row r="636" ht="20.1" customHeight="1" spans="1:4">
      <c r="A636" s="278">
        <v>2080701</v>
      </c>
      <c r="B636" s="282" t="s">
        <v>506</v>
      </c>
      <c r="C636" s="280"/>
      <c r="D636" s="281"/>
    </row>
    <row r="637" ht="20.1" customHeight="1" spans="1:4">
      <c r="A637" s="278">
        <v>2080702</v>
      </c>
      <c r="B637" s="282" t="s">
        <v>507</v>
      </c>
      <c r="C637" s="280"/>
      <c r="D637" s="281"/>
    </row>
    <row r="638" ht="20.1" customHeight="1" spans="1:4">
      <c r="A638" s="278">
        <v>2080704</v>
      </c>
      <c r="B638" s="282" t="s">
        <v>508</v>
      </c>
      <c r="C638" s="280"/>
      <c r="D638" s="281"/>
    </row>
    <row r="639" ht="20.1" customHeight="1" spans="1:4">
      <c r="A639" s="278">
        <v>2080705</v>
      </c>
      <c r="B639" s="282" t="s">
        <v>509</v>
      </c>
      <c r="C639" s="280"/>
      <c r="D639" s="281"/>
    </row>
    <row r="640" ht="20.1" customHeight="1" spans="1:4">
      <c r="A640" s="278">
        <v>2080709</v>
      </c>
      <c r="B640" s="282" t="s">
        <v>510</v>
      </c>
      <c r="C640" s="280"/>
      <c r="D640" s="281"/>
    </row>
    <row r="641" ht="20.1" customHeight="1" spans="1:4">
      <c r="A641" s="278">
        <v>2080711</v>
      </c>
      <c r="B641" s="282" t="s">
        <v>511</v>
      </c>
      <c r="C641" s="280"/>
      <c r="D641" s="281"/>
    </row>
    <row r="642" ht="20.1" customHeight="1" spans="1:4">
      <c r="A642" s="278">
        <v>2080712</v>
      </c>
      <c r="B642" s="282" t="s">
        <v>512</v>
      </c>
      <c r="C642" s="280"/>
      <c r="D642" s="281"/>
    </row>
    <row r="643" ht="20.1" customHeight="1" spans="1:4">
      <c r="A643" s="278">
        <v>2080713</v>
      </c>
      <c r="B643" s="282" t="s">
        <v>513</v>
      </c>
      <c r="C643" s="280"/>
      <c r="D643" s="281"/>
    </row>
    <row r="644" ht="20.1" customHeight="1" spans="1:4">
      <c r="A644" s="278">
        <v>2080799</v>
      </c>
      <c r="B644" s="282" t="s">
        <v>514</v>
      </c>
      <c r="C644" s="280">
        <v>1897</v>
      </c>
      <c r="D644" s="281"/>
    </row>
    <row r="645" ht="20.1" customHeight="1" spans="1:4">
      <c r="A645" s="278">
        <v>20808</v>
      </c>
      <c r="B645" s="279" t="s">
        <v>515</v>
      </c>
      <c r="C645" s="280">
        <v>3204</v>
      </c>
      <c r="D645" s="281"/>
    </row>
    <row r="646" ht="20.1" customHeight="1" spans="1:4">
      <c r="A646" s="278">
        <v>2080801</v>
      </c>
      <c r="B646" s="282" t="s">
        <v>516</v>
      </c>
      <c r="C646" s="283"/>
      <c r="D646" s="281"/>
    </row>
    <row r="647" ht="20.1" customHeight="1" spans="1:4">
      <c r="A647" s="278">
        <v>2080802</v>
      </c>
      <c r="B647" s="282" t="s">
        <v>517</v>
      </c>
      <c r="C647" s="283">
        <v>42</v>
      </c>
      <c r="D647" s="281"/>
    </row>
    <row r="648" ht="20.1" customHeight="1" spans="1:4">
      <c r="A648" s="278">
        <v>2080803</v>
      </c>
      <c r="B648" s="282" t="s">
        <v>518</v>
      </c>
      <c r="C648" s="283">
        <v>0</v>
      </c>
      <c r="D648" s="281"/>
    </row>
    <row r="649" ht="20.1" customHeight="1" spans="1:4">
      <c r="A649" s="278">
        <v>2080804</v>
      </c>
      <c r="B649" s="282" t="s">
        <v>519</v>
      </c>
      <c r="C649" s="283">
        <v>0</v>
      </c>
      <c r="D649" s="281"/>
    </row>
    <row r="650" ht="20.1" customHeight="1" spans="1:4">
      <c r="A650" s="278">
        <v>2080805</v>
      </c>
      <c r="B650" s="282" t="s">
        <v>520</v>
      </c>
      <c r="C650" s="283">
        <v>385</v>
      </c>
      <c r="D650" s="281"/>
    </row>
    <row r="651" ht="20.1" customHeight="1" spans="1:4">
      <c r="A651" s="278">
        <v>2080806</v>
      </c>
      <c r="B651" s="282" t="s">
        <v>521</v>
      </c>
      <c r="C651" s="283">
        <v>120</v>
      </c>
      <c r="D651" s="281"/>
    </row>
    <row r="652" ht="20.1" customHeight="1" spans="1:4">
      <c r="A652" s="278">
        <v>2080899</v>
      </c>
      <c r="B652" s="282" t="s">
        <v>522</v>
      </c>
      <c r="C652" s="283">
        <v>2657</v>
      </c>
      <c r="D652" s="281"/>
    </row>
    <row r="653" ht="20.1" customHeight="1" spans="1:4">
      <c r="A653" s="278">
        <v>20809</v>
      </c>
      <c r="B653" s="279" t="s">
        <v>523</v>
      </c>
      <c r="C653" s="280">
        <v>408</v>
      </c>
      <c r="D653" s="281"/>
    </row>
    <row r="654" ht="20.1" customHeight="1" spans="1:4">
      <c r="A654" s="278">
        <v>2080901</v>
      </c>
      <c r="B654" s="282" t="s">
        <v>524</v>
      </c>
      <c r="C654" s="283">
        <v>300</v>
      </c>
      <c r="D654" s="281"/>
    </row>
    <row r="655" ht="20.1" customHeight="1" spans="1:4">
      <c r="A655" s="278">
        <v>2080902</v>
      </c>
      <c r="B655" s="282" t="s">
        <v>525</v>
      </c>
      <c r="C655" s="283">
        <v>0</v>
      </c>
      <c r="D655" s="281"/>
    </row>
    <row r="656" ht="20.1" customHeight="1" spans="1:4">
      <c r="A656" s="278">
        <v>2080903</v>
      </c>
      <c r="B656" s="282" t="s">
        <v>526</v>
      </c>
      <c r="C656" s="283">
        <v>0</v>
      </c>
      <c r="D656" s="281"/>
    </row>
    <row r="657" ht="20.1" customHeight="1" spans="1:4">
      <c r="A657" s="278">
        <v>2080904</v>
      </c>
      <c r="B657" s="282" t="s">
        <v>527</v>
      </c>
      <c r="C657" s="283">
        <v>108</v>
      </c>
      <c r="D657" s="281"/>
    </row>
    <row r="658" ht="20.1" customHeight="1" spans="1:4">
      <c r="A658" s="278">
        <v>2080999</v>
      </c>
      <c r="B658" s="282" t="s">
        <v>528</v>
      </c>
      <c r="C658" s="283">
        <v>0</v>
      </c>
      <c r="D658" s="281"/>
    </row>
    <row r="659" ht="20.1" customHeight="1" spans="1:4">
      <c r="A659" s="278">
        <v>20810</v>
      </c>
      <c r="B659" s="279" t="s">
        <v>529</v>
      </c>
      <c r="C659" s="280">
        <v>717</v>
      </c>
      <c r="D659" s="281"/>
    </row>
    <row r="660" ht="20.1" customHeight="1" spans="1:4">
      <c r="A660" s="278">
        <v>2081001</v>
      </c>
      <c r="B660" s="282" t="s">
        <v>530</v>
      </c>
      <c r="C660" s="283">
        <v>305</v>
      </c>
      <c r="D660" s="281"/>
    </row>
    <row r="661" ht="20.1" customHeight="1" spans="1:4">
      <c r="A661" s="278">
        <v>2081002</v>
      </c>
      <c r="B661" s="282" t="s">
        <v>531</v>
      </c>
      <c r="C661" s="283">
        <v>30</v>
      </c>
      <c r="D661" s="281"/>
    </row>
    <row r="662" ht="20.1" customHeight="1" spans="1:4">
      <c r="A662" s="278">
        <v>2081003</v>
      </c>
      <c r="B662" s="282" t="s">
        <v>532</v>
      </c>
      <c r="C662" s="283">
        <v>0</v>
      </c>
      <c r="D662" s="281"/>
    </row>
    <row r="663" ht="20.1" customHeight="1" spans="1:4">
      <c r="A663" s="278">
        <v>2081004</v>
      </c>
      <c r="B663" s="282" t="s">
        <v>533</v>
      </c>
      <c r="C663" s="283">
        <v>2</v>
      </c>
      <c r="D663" s="281"/>
    </row>
    <row r="664" ht="20.1" customHeight="1" spans="1:4">
      <c r="A664" s="278">
        <v>2081005</v>
      </c>
      <c r="B664" s="282" t="s">
        <v>534</v>
      </c>
      <c r="C664" s="283">
        <v>293</v>
      </c>
      <c r="D664" s="281"/>
    </row>
    <row r="665" ht="20.1" customHeight="1" spans="1:4">
      <c r="A665" s="278">
        <v>2081099</v>
      </c>
      <c r="B665" s="282" t="s">
        <v>535</v>
      </c>
      <c r="C665" s="283">
        <v>87</v>
      </c>
      <c r="D665" s="281"/>
    </row>
    <row r="666" ht="20.1" customHeight="1" spans="1:4">
      <c r="A666" s="278">
        <v>20811</v>
      </c>
      <c r="B666" s="279" t="s">
        <v>536</v>
      </c>
      <c r="C666" s="280">
        <v>839</v>
      </c>
      <c r="D666" s="281"/>
    </row>
    <row r="667" ht="20.1" customHeight="1" spans="1:4">
      <c r="A667" s="278">
        <v>2081101</v>
      </c>
      <c r="B667" s="282" t="s">
        <v>57</v>
      </c>
      <c r="C667" s="283">
        <v>76</v>
      </c>
      <c r="D667" s="281"/>
    </row>
    <row r="668" ht="20.1" customHeight="1" spans="1:4">
      <c r="A668" s="278">
        <v>2081102</v>
      </c>
      <c r="B668" s="282" t="s">
        <v>58</v>
      </c>
      <c r="C668" s="283">
        <v>5</v>
      </c>
      <c r="D668" s="281"/>
    </row>
    <row r="669" ht="20.1" customHeight="1" spans="1:4">
      <c r="A669" s="278">
        <v>2081103</v>
      </c>
      <c r="B669" s="282" t="s">
        <v>59</v>
      </c>
      <c r="C669" s="283">
        <v>0</v>
      </c>
      <c r="D669" s="281"/>
    </row>
    <row r="670" ht="20.1" customHeight="1" spans="1:4">
      <c r="A670" s="278">
        <v>2081104</v>
      </c>
      <c r="B670" s="282" t="s">
        <v>537</v>
      </c>
      <c r="C670" s="283">
        <v>79</v>
      </c>
      <c r="D670" s="281"/>
    </row>
    <row r="671" ht="20.1" customHeight="1" spans="1:4">
      <c r="A671" s="278">
        <v>2081105</v>
      </c>
      <c r="B671" s="282" t="s">
        <v>538</v>
      </c>
      <c r="C671" s="283">
        <v>131</v>
      </c>
      <c r="D671" s="281"/>
    </row>
    <row r="672" ht="20.1" customHeight="1" spans="1:4">
      <c r="A672" s="278">
        <v>2081106</v>
      </c>
      <c r="B672" s="282" t="s">
        <v>539</v>
      </c>
      <c r="C672" s="283">
        <v>0</v>
      </c>
      <c r="D672" s="281"/>
    </row>
    <row r="673" ht="20.1" customHeight="1" spans="1:4">
      <c r="A673" s="278">
        <v>2081107</v>
      </c>
      <c r="B673" s="282" t="s">
        <v>540</v>
      </c>
      <c r="C673" s="283">
        <v>0</v>
      </c>
      <c r="D673" s="281"/>
    </row>
    <row r="674" ht="20.1" customHeight="1" spans="1:4">
      <c r="A674" s="278">
        <v>2081199</v>
      </c>
      <c r="B674" s="282" t="s">
        <v>541</v>
      </c>
      <c r="C674" s="280">
        <v>548</v>
      </c>
      <c r="D674" s="281"/>
    </row>
    <row r="675" ht="20.1" customHeight="1" spans="1:4">
      <c r="A675" s="278">
        <v>20815</v>
      </c>
      <c r="B675" s="279" t="s">
        <v>542</v>
      </c>
      <c r="C675" s="280">
        <v>1500</v>
      </c>
      <c r="D675" s="281"/>
    </row>
    <row r="676" ht="20.1" customHeight="1" spans="1:4">
      <c r="A676" s="278">
        <v>2081501</v>
      </c>
      <c r="B676" s="282" t="s">
        <v>543</v>
      </c>
      <c r="C676" s="283">
        <v>560</v>
      </c>
      <c r="D676" s="281"/>
    </row>
    <row r="677" ht="20.1" customHeight="1" spans="1:4">
      <c r="A677" s="278">
        <v>2081502</v>
      </c>
      <c r="B677" s="282" t="s">
        <v>544</v>
      </c>
      <c r="C677" s="283">
        <v>40</v>
      </c>
      <c r="D677" s="281"/>
    </row>
    <row r="678" ht="20.1" customHeight="1" spans="1:4">
      <c r="A678" s="278">
        <v>2081503</v>
      </c>
      <c r="B678" s="282" t="s">
        <v>545</v>
      </c>
      <c r="C678" s="283">
        <v>900</v>
      </c>
      <c r="D678" s="281"/>
    </row>
    <row r="679" ht="20.1" customHeight="1" spans="1:4">
      <c r="A679" s="278">
        <v>2081599</v>
      </c>
      <c r="B679" s="282" t="s">
        <v>546</v>
      </c>
      <c r="C679" s="283"/>
      <c r="D679" s="281"/>
    </row>
    <row r="680" ht="20.1" customHeight="1" spans="1:4">
      <c r="A680" s="278">
        <v>20816</v>
      </c>
      <c r="B680" s="279" t="s">
        <v>547</v>
      </c>
      <c r="C680" s="280">
        <v>20</v>
      </c>
      <c r="D680" s="281"/>
    </row>
    <row r="681" ht="20.1" customHeight="1" spans="1:4">
      <c r="A681" s="278">
        <v>2081601</v>
      </c>
      <c r="B681" s="282" t="s">
        <v>57</v>
      </c>
      <c r="C681" s="280"/>
      <c r="D681" s="281"/>
    </row>
    <row r="682" ht="20.1" customHeight="1" spans="1:4">
      <c r="A682" s="278">
        <v>2081602</v>
      </c>
      <c r="B682" s="282" t="s">
        <v>58</v>
      </c>
      <c r="C682" s="280">
        <v>20</v>
      </c>
      <c r="D682" s="281"/>
    </row>
    <row r="683" ht="20.1" customHeight="1" spans="1:4">
      <c r="A683" s="278">
        <v>2081603</v>
      </c>
      <c r="B683" s="282" t="s">
        <v>59</v>
      </c>
      <c r="C683" s="280"/>
      <c r="D683" s="281"/>
    </row>
    <row r="684" ht="20.1" customHeight="1" spans="1:4">
      <c r="A684" s="278">
        <v>2081699</v>
      </c>
      <c r="B684" s="282" t="s">
        <v>548</v>
      </c>
      <c r="C684" s="280"/>
      <c r="D684" s="281"/>
    </row>
    <row r="685" ht="20.1" customHeight="1" spans="1:4">
      <c r="A685" s="278">
        <v>20819</v>
      </c>
      <c r="B685" s="279" t="s">
        <v>549</v>
      </c>
      <c r="C685" s="280">
        <v>7000</v>
      </c>
      <c r="D685" s="281"/>
    </row>
    <row r="686" ht="20.1" customHeight="1" spans="1:4">
      <c r="A686" s="278">
        <v>2081901</v>
      </c>
      <c r="B686" s="282" t="s">
        <v>550</v>
      </c>
      <c r="C686" s="283">
        <v>5000</v>
      </c>
      <c r="D686" s="281"/>
    </row>
    <row r="687" ht="20.1" customHeight="1" spans="1:4">
      <c r="A687" s="278">
        <v>2081902</v>
      </c>
      <c r="B687" s="282" t="s">
        <v>551</v>
      </c>
      <c r="C687" s="283">
        <v>2000</v>
      </c>
      <c r="D687" s="281"/>
    </row>
    <row r="688" ht="20.1" customHeight="1" spans="1:4">
      <c r="A688" s="278">
        <v>20820</v>
      </c>
      <c r="B688" s="279" t="s">
        <v>552</v>
      </c>
      <c r="C688" s="280">
        <v>811</v>
      </c>
      <c r="D688" s="281"/>
    </row>
    <row r="689" ht="20.1" customHeight="1" spans="1:4">
      <c r="A689" s="278">
        <v>2082001</v>
      </c>
      <c r="B689" s="282" t="s">
        <v>553</v>
      </c>
      <c r="C689" s="283">
        <v>605</v>
      </c>
      <c r="D689" s="281"/>
    </row>
    <row r="690" ht="20.1" customHeight="1" spans="1:4">
      <c r="A690" s="278">
        <v>2082002</v>
      </c>
      <c r="B690" s="282" t="s">
        <v>554</v>
      </c>
      <c r="C690" s="283">
        <v>206</v>
      </c>
      <c r="D690" s="281"/>
    </row>
    <row r="691" ht="20.1" customHeight="1" spans="1:4">
      <c r="A691" s="278">
        <v>20821</v>
      </c>
      <c r="B691" s="279" t="s">
        <v>555</v>
      </c>
      <c r="C691" s="280">
        <v>2056</v>
      </c>
      <c r="D691" s="281"/>
    </row>
    <row r="692" ht="20.1" customHeight="1" spans="1:4">
      <c r="A692" s="278">
        <v>2082101</v>
      </c>
      <c r="B692" s="282" t="s">
        <v>556</v>
      </c>
      <c r="C692" s="283">
        <v>590</v>
      </c>
      <c r="D692" s="281"/>
    </row>
    <row r="693" ht="20.1" customHeight="1" spans="1:4">
      <c r="A693" s="278">
        <v>2082102</v>
      </c>
      <c r="B693" s="282" t="s">
        <v>557</v>
      </c>
      <c r="C693" s="283">
        <v>1466</v>
      </c>
      <c r="D693" s="281"/>
    </row>
    <row r="694" ht="20.1" customHeight="1" spans="1:4">
      <c r="A694" s="278">
        <v>20824</v>
      </c>
      <c r="B694" s="279" t="s">
        <v>558</v>
      </c>
      <c r="C694" s="280">
        <v>0</v>
      </c>
      <c r="D694" s="281"/>
    </row>
    <row r="695" ht="20.1" customHeight="1" spans="1:4">
      <c r="A695" s="278">
        <v>2082401</v>
      </c>
      <c r="B695" s="282" t="s">
        <v>559</v>
      </c>
      <c r="C695" s="280"/>
      <c r="D695" s="281"/>
    </row>
    <row r="696" ht="20.1" customHeight="1" spans="1:4">
      <c r="A696" s="278">
        <v>2082402</v>
      </c>
      <c r="B696" s="282" t="s">
        <v>560</v>
      </c>
      <c r="C696" s="280"/>
      <c r="D696" s="281"/>
    </row>
    <row r="697" ht="20.1" customHeight="1" spans="1:4">
      <c r="A697" s="278">
        <v>20825</v>
      </c>
      <c r="B697" s="279" t="s">
        <v>561</v>
      </c>
      <c r="C697" s="280">
        <v>29</v>
      </c>
      <c r="D697" s="281"/>
    </row>
    <row r="698" ht="20.1" customHeight="1" spans="1:4">
      <c r="A698" s="278">
        <v>2082501</v>
      </c>
      <c r="B698" s="282" t="s">
        <v>562</v>
      </c>
      <c r="C698" s="280">
        <v>7</v>
      </c>
      <c r="D698" s="281"/>
    </row>
    <row r="699" ht="20.1" customHeight="1" spans="1:4">
      <c r="A699" s="278">
        <v>2082502</v>
      </c>
      <c r="B699" s="282" t="s">
        <v>563</v>
      </c>
      <c r="C699" s="280">
        <v>22</v>
      </c>
      <c r="D699" s="281"/>
    </row>
    <row r="700" ht="20.1" customHeight="1" spans="1:4">
      <c r="A700" s="278">
        <v>20826</v>
      </c>
      <c r="B700" s="279" t="s">
        <v>564</v>
      </c>
      <c r="C700" s="280">
        <v>40656</v>
      </c>
      <c r="D700" s="281"/>
    </row>
    <row r="701" ht="20.1" customHeight="1" spans="1:4">
      <c r="A701" s="278">
        <v>2082601</v>
      </c>
      <c r="B701" s="282" t="s">
        <v>565</v>
      </c>
      <c r="C701" s="280">
        <v>28068</v>
      </c>
      <c r="D701" s="281"/>
    </row>
    <row r="702" ht="20.1" customHeight="1" spans="1:4">
      <c r="A702" s="278">
        <v>2082602</v>
      </c>
      <c r="B702" s="282" t="s">
        <v>566</v>
      </c>
      <c r="C702" s="280">
        <v>6988</v>
      </c>
      <c r="D702" s="281"/>
    </row>
    <row r="703" ht="20.1" customHeight="1" spans="1:4">
      <c r="A703" s="278">
        <v>2082699</v>
      </c>
      <c r="B703" s="282" t="s">
        <v>567</v>
      </c>
      <c r="C703" s="280">
        <v>5600</v>
      </c>
      <c r="D703" s="281"/>
    </row>
    <row r="704" ht="20.1" customHeight="1" spans="1:4">
      <c r="A704" s="278">
        <v>20827</v>
      </c>
      <c r="B704" s="279" t="s">
        <v>568</v>
      </c>
      <c r="C704" s="280">
        <v>0</v>
      </c>
      <c r="D704" s="281"/>
    </row>
    <row r="705" ht="20.1" customHeight="1" spans="1:4">
      <c r="A705" s="278">
        <v>2082701</v>
      </c>
      <c r="B705" s="282" t="s">
        <v>569</v>
      </c>
      <c r="C705" s="280"/>
      <c r="D705" s="281"/>
    </row>
    <row r="706" ht="20.1" customHeight="1" spans="1:4">
      <c r="A706" s="278">
        <v>2082702</v>
      </c>
      <c r="B706" s="282" t="s">
        <v>570</v>
      </c>
      <c r="C706" s="280"/>
      <c r="D706" s="281"/>
    </row>
    <row r="707" ht="20.1" customHeight="1" spans="1:4">
      <c r="A707" s="278">
        <v>2082703</v>
      </c>
      <c r="B707" s="282" t="s">
        <v>571</v>
      </c>
      <c r="C707" s="280"/>
      <c r="D707" s="281"/>
    </row>
    <row r="708" ht="20.1" customHeight="1" spans="1:4">
      <c r="A708" s="278">
        <v>2082799</v>
      </c>
      <c r="B708" s="282" t="s">
        <v>572</v>
      </c>
      <c r="C708" s="280"/>
      <c r="D708" s="281"/>
    </row>
    <row r="709" ht="20.1" customHeight="1" spans="1:4">
      <c r="A709" s="278">
        <v>20899</v>
      </c>
      <c r="B709" s="279" t="s">
        <v>573</v>
      </c>
      <c r="C709" s="280">
        <v>600</v>
      </c>
      <c r="D709" s="281"/>
    </row>
    <row r="710" ht="20.1" customHeight="1" spans="1:4">
      <c r="A710" s="278">
        <v>2089901</v>
      </c>
      <c r="B710" s="282" t="s">
        <v>574</v>
      </c>
      <c r="C710" s="280">
        <v>600</v>
      </c>
      <c r="D710" s="281"/>
    </row>
    <row r="711" ht="20.1" customHeight="1" spans="1:4">
      <c r="A711" s="278">
        <v>210</v>
      </c>
      <c r="B711" s="279" t="s">
        <v>575</v>
      </c>
      <c r="C711" s="280">
        <v>38809</v>
      </c>
      <c r="D711" s="281"/>
    </row>
    <row r="712" ht="20.1" customHeight="1" spans="1:4">
      <c r="A712" s="278">
        <v>21001</v>
      </c>
      <c r="B712" s="279" t="s">
        <v>576</v>
      </c>
      <c r="C712" s="280">
        <v>1737</v>
      </c>
      <c r="D712" s="281"/>
    </row>
    <row r="713" ht="20.1" customHeight="1" spans="1:4">
      <c r="A713" s="278">
        <v>2100101</v>
      </c>
      <c r="B713" s="282" t="s">
        <v>57</v>
      </c>
      <c r="C713" s="283">
        <v>321</v>
      </c>
      <c r="D713" s="281"/>
    </row>
    <row r="714" ht="20.1" customHeight="1" spans="1:4">
      <c r="A714" s="278">
        <v>2100102</v>
      </c>
      <c r="B714" s="282" t="s">
        <v>58</v>
      </c>
      <c r="C714" s="283">
        <v>550</v>
      </c>
      <c r="D714" s="281"/>
    </row>
    <row r="715" ht="20.1" customHeight="1" spans="1:4">
      <c r="A715" s="278">
        <v>2100103</v>
      </c>
      <c r="B715" s="282" t="s">
        <v>59</v>
      </c>
      <c r="C715" s="283">
        <v>0</v>
      </c>
      <c r="D715" s="281"/>
    </row>
    <row r="716" ht="20.1" customHeight="1" spans="1:4">
      <c r="A716" s="278">
        <v>2100199</v>
      </c>
      <c r="B716" s="282" t="s">
        <v>577</v>
      </c>
      <c r="C716" s="283">
        <v>866</v>
      </c>
      <c r="D716" s="281"/>
    </row>
    <row r="717" ht="20.1" customHeight="1" spans="1:4">
      <c r="A717" s="278">
        <v>21002</v>
      </c>
      <c r="B717" s="279" t="s">
        <v>578</v>
      </c>
      <c r="C717" s="280">
        <v>1001</v>
      </c>
      <c r="D717" s="281"/>
    </row>
    <row r="718" ht="20.1" customHeight="1" spans="1:4">
      <c r="A718" s="278">
        <v>2100201</v>
      </c>
      <c r="B718" s="282" t="s">
        <v>579</v>
      </c>
      <c r="C718" s="283">
        <v>22</v>
      </c>
      <c r="D718" s="281"/>
    </row>
    <row r="719" ht="20.1" customHeight="1" spans="1:4">
      <c r="A719" s="278">
        <v>2100202</v>
      </c>
      <c r="B719" s="282" t="s">
        <v>580</v>
      </c>
      <c r="C719" s="283">
        <v>228</v>
      </c>
      <c r="D719" s="281"/>
    </row>
    <row r="720" ht="20.1" customHeight="1" spans="1:4">
      <c r="A720" s="278">
        <v>2100203</v>
      </c>
      <c r="B720" s="282" t="s">
        <v>581</v>
      </c>
      <c r="C720" s="283"/>
      <c r="D720" s="281"/>
    </row>
    <row r="721" ht="20.1" customHeight="1" spans="1:4">
      <c r="A721" s="278">
        <v>2100204</v>
      </c>
      <c r="B721" s="282" t="s">
        <v>582</v>
      </c>
      <c r="C721" s="283"/>
      <c r="D721" s="281"/>
    </row>
    <row r="722" ht="20.1" customHeight="1" spans="1:4">
      <c r="A722" s="278">
        <v>2100205</v>
      </c>
      <c r="B722" s="282" t="s">
        <v>583</v>
      </c>
      <c r="C722" s="283"/>
      <c r="D722" s="281"/>
    </row>
    <row r="723" ht="20.1" customHeight="1" spans="1:4">
      <c r="A723" s="278">
        <v>2100206</v>
      </c>
      <c r="B723" s="282" t="s">
        <v>584</v>
      </c>
      <c r="C723" s="283"/>
      <c r="D723" s="281"/>
    </row>
    <row r="724" ht="20.1" customHeight="1" spans="1:4">
      <c r="A724" s="278">
        <v>2100207</v>
      </c>
      <c r="B724" s="282" t="s">
        <v>585</v>
      </c>
      <c r="C724" s="283"/>
      <c r="D724" s="281"/>
    </row>
    <row r="725" ht="20.1" customHeight="1" spans="1:4">
      <c r="A725" s="278">
        <v>2100208</v>
      </c>
      <c r="B725" s="282" t="s">
        <v>586</v>
      </c>
      <c r="C725" s="283">
        <v>529</v>
      </c>
      <c r="D725" s="281"/>
    </row>
    <row r="726" ht="20.1" customHeight="1" spans="1:4">
      <c r="A726" s="278">
        <v>2100209</v>
      </c>
      <c r="B726" s="282" t="s">
        <v>587</v>
      </c>
      <c r="C726" s="283">
        <v>0</v>
      </c>
      <c r="D726" s="281"/>
    </row>
    <row r="727" ht="20.1" customHeight="1" spans="1:4">
      <c r="A727" s="278">
        <v>2100210</v>
      </c>
      <c r="B727" s="282" t="s">
        <v>588</v>
      </c>
      <c r="C727" s="283">
        <v>0</v>
      </c>
      <c r="D727" s="281"/>
    </row>
    <row r="728" ht="20.1" customHeight="1" spans="1:4">
      <c r="A728" s="278">
        <v>2100211</v>
      </c>
      <c r="B728" s="282" t="s">
        <v>589</v>
      </c>
      <c r="C728" s="283">
        <v>0</v>
      </c>
      <c r="D728" s="281"/>
    </row>
    <row r="729" ht="20.1" customHeight="1" spans="1:4">
      <c r="A729" s="278">
        <v>2100299</v>
      </c>
      <c r="B729" s="282" t="s">
        <v>590</v>
      </c>
      <c r="C729" s="283">
        <v>222</v>
      </c>
      <c r="D729" s="281"/>
    </row>
    <row r="730" ht="20.1" customHeight="1" spans="1:4">
      <c r="A730" s="278">
        <v>21003</v>
      </c>
      <c r="B730" s="279" t="s">
        <v>591</v>
      </c>
      <c r="C730" s="280">
        <v>3786</v>
      </c>
      <c r="D730" s="281"/>
    </row>
    <row r="731" ht="20.1" customHeight="1" spans="1:4">
      <c r="A731" s="278">
        <v>2100301</v>
      </c>
      <c r="B731" s="282" t="s">
        <v>592</v>
      </c>
      <c r="C731" s="283"/>
      <c r="D731" s="281"/>
    </row>
    <row r="732" ht="20.1" customHeight="1" spans="1:4">
      <c r="A732" s="278">
        <v>2100302</v>
      </c>
      <c r="B732" s="282" t="s">
        <v>593</v>
      </c>
      <c r="C732" s="283">
        <v>1498</v>
      </c>
      <c r="D732" s="281"/>
    </row>
    <row r="733" ht="20.1" customHeight="1" spans="1:4">
      <c r="A733" s="278">
        <v>2100399</v>
      </c>
      <c r="B733" s="282" t="s">
        <v>594</v>
      </c>
      <c r="C733" s="283">
        <v>2288</v>
      </c>
      <c r="D733" s="281"/>
    </row>
    <row r="734" ht="20.1" customHeight="1" spans="1:4">
      <c r="A734" s="278">
        <v>21004</v>
      </c>
      <c r="B734" s="279" t="s">
        <v>595</v>
      </c>
      <c r="C734" s="280">
        <v>4066</v>
      </c>
      <c r="D734" s="281"/>
    </row>
    <row r="735" ht="20.1" customHeight="1" spans="1:4">
      <c r="A735" s="278">
        <v>2100401</v>
      </c>
      <c r="B735" s="282" t="s">
        <v>596</v>
      </c>
      <c r="C735" s="283">
        <v>348</v>
      </c>
      <c r="D735" s="281"/>
    </row>
    <row r="736" ht="20.1" customHeight="1" spans="1:4">
      <c r="A736" s="278">
        <v>2100402</v>
      </c>
      <c r="B736" s="282" t="s">
        <v>597</v>
      </c>
      <c r="C736" s="283">
        <v>189</v>
      </c>
      <c r="D736" s="281"/>
    </row>
    <row r="737" ht="20.1" customHeight="1" spans="1:4">
      <c r="A737" s="278">
        <v>2100403</v>
      </c>
      <c r="B737" s="282" t="s">
        <v>598</v>
      </c>
      <c r="C737" s="283">
        <v>0</v>
      </c>
      <c r="D737" s="281"/>
    </row>
    <row r="738" ht="20.1" customHeight="1" spans="1:4">
      <c r="A738" s="278">
        <v>2100404</v>
      </c>
      <c r="B738" s="282" t="s">
        <v>599</v>
      </c>
      <c r="C738" s="283">
        <v>0</v>
      </c>
      <c r="D738" s="281"/>
    </row>
    <row r="739" ht="20.1" customHeight="1" spans="1:4">
      <c r="A739" s="278">
        <v>2100405</v>
      </c>
      <c r="B739" s="282" t="s">
        <v>600</v>
      </c>
      <c r="C739" s="283">
        <v>0</v>
      </c>
      <c r="D739" s="281"/>
    </row>
    <row r="740" ht="20.1" customHeight="1" spans="1:4">
      <c r="A740" s="278">
        <v>2100406</v>
      </c>
      <c r="B740" s="282" t="s">
        <v>601</v>
      </c>
      <c r="C740" s="283">
        <v>0</v>
      </c>
      <c r="D740" s="281"/>
    </row>
    <row r="741" ht="20.1" customHeight="1" spans="1:4">
      <c r="A741" s="278">
        <v>2100407</v>
      </c>
      <c r="B741" s="282" t="s">
        <v>602</v>
      </c>
      <c r="C741" s="283">
        <v>0</v>
      </c>
      <c r="D741" s="281"/>
    </row>
    <row r="742" ht="20.1" customHeight="1" spans="1:4">
      <c r="A742" s="278">
        <v>2100408</v>
      </c>
      <c r="B742" s="282" t="s">
        <v>603</v>
      </c>
      <c r="C742" s="283">
        <v>2158</v>
      </c>
      <c r="D742" s="281"/>
    </row>
    <row r="743" ht="20.1" customHeight="1" spans="1:4">
      <c r="A743" s="278">
        <v>2100409</v>
      </c>
      <c r="B743" s="282" t="s">
        <v>604</v>
      </c>
      <c r="C743" s="283">
        <v>1204</v>
      </c>
      <c r="D743" s="281"/>
    </row>
    <row r="744" ht="20.1" customHeight="1" spans="1:4">
      <c r="A744" s="278">
        <v>2100410</v>
      </c>
      <c r="B744" s="282" t="s">
        <v>605</v>
      </c>
      <c r="C744" s="283">
        <v>0</v>
      </c>
      <c r="D744" s="281"/>
    </row>
    <row r="745" ht="20.1" customHeight="1" spans="1:4">
      <c r="A745" s="278">
        <v>2100499</v>
      </c>
      <c r="B745" s="282" t="s">
        <v>606</v>
      </c>
      <c r="C745" s="283">
        <v>167</v>
      </c>
      <c r="D745" s="281"/>
    </row>
    <row r="746" ht="20.1" customHeight="1" spans="1:4">
      <c r="A746" s="278">
        <v>21006</v>
      </c>
      <c r="B746" s="279" t="s">
        <v>607</v>
      </c>
      <c r="C746" s="280">
        <v>2</v>
      </c>
      <c r="D746" s="281"/>
    </row>
    <row r="747" ht="20.1" customHeight="1" spans="1:4">
      <c r="A747" s="278">
        <v>2100601</v>
      </c>
      <c r="B747" s="282" t="s">
        <v>608</v>
      </c>
      <c r="C747" s="280">
        <v>2</v>
      </c>
      <c r="D747" s="281"/>
    </row>
    <row r="748" ht="20.1" customHeight="1" spans="1:4">
      <c r="A748" s="278">
        <v>2100699</v>
      </c>
      <c r="B748" s="282" t="s">
        <v>609</v>
      </c>
      <c r="C748" s="280"/>
      <c r="D748" s="281"/>
    </row>
    <row r="749" ht="20.1" customHeight="1" spans="1:4">
      <c r="A749" s="278">
        <v>21007</v>
      </c>
      <c r="B749" s="279" t="s">
        <v>610</v>
      </c>
      <c r="C749" s="280">
        <v>1480</v>
      </c>
      <c r="D749" s="281"/>
    </row>
    <row r="750" ht="20.1" customHeight="1" spans="1:4">
      <c r="A750" s="278">
        <v>2100716</v>
      </c>
      <c r="B750" s="282" t="s">
        <v>611</v>
      </c>
      <c r="C750" s="283"/>
      <c r="D750" s="281"/>
    </row>
    <row r="751" ht="20.1" customHeight="1" spans="1:4">
      <c r="A751" s="278">
        <v>2100717</v>
      </c>
      <c r="B751" s="282" t="s">
        <v>612</v>
      </c>
      <c r="C751" s="283">
        <v>890</v>
      </c>
      <c r="D751" s="281"/>
    </row>
    <row r="752" ht="20.1" customHeight="1" spans="1:4">
      <c r="A752" s="278">
        <v>2100799</v>
      </c>
      <c r="B752" s="282" t="s">
        <v>613</v>
      </c>
      <c r="C752" s="283">
        <v>590</v>
      </c>
      <c r="D752" s="281"/>
    </row>
    <row r="753" ht="20.1" customHeight="1" spans="1:4">
      <c r="A753" s="278">
        <v>21010</v>
      </c>
      <c r="B753" s="279" t="s">
        <v>614</v>
      </c>
      <c r="C753" s="280">
        <v>781</v>
      </c>
      <c r="D753" s="281"/>
    </row>
    <row r="754" ht="20.1" customHeight="1" spans="1:4">
      <c r="A754" s="278">
        <v>2101001</v>
      </c>
      <c r="B754" s="282" t="s">
        <v>57</v>
      </c>
      <c r="C754" s="283">
        <v>505</v>
      </c>
      <c r="D754" s="281"/>
    </row>
    <row r="755" ht="20.1" customHeight="1" spans="1:4">
      <c r="A755" s="278">
        <v>2101002</v>
      </c>
      <c r="B755" s="282" t="s">
        <v>58</v>
      </c>
      <c r="C755" s="283">
        <v>58</v>
      </c>
      <c r="D755" s="281"/>
    </row>
    <row r="756" ht="20.1" customHeight="1" spans="1:4">
      <c r="A756" s="278">
        <v>2101003</v>
      </c>
      <c r="B756" s="282" t="s">
        <v>59</v>
      </c>
      <c r="C756" s="283"/>
      <c r="D756" s="281"/>
    </row>
    <row r="757" ht="20.1" customHeight="1" spans="1:4">
      <c r="A757" s="278">
        <v>2101012</v>
      </c>
      <c r="B757" s="282" t="s">
        <v>615</v>
      </c>
      <c r="C757" s="283">
        <v>14</v>
      </c>
      <c r="D757" s="281"/>
    </row>
    <row r="758" ht="20.1" customHeight="1" spans="1:4">
      <c r="A758" s="278">
        <v>2101014</v>
      </c>
      <c r="B758" s="282" t="s">
        <v>616</v>
      </c>
      <c r="C758" s="283"/>
      <c r="D758" s="281"/>
    </row>
    <row r="759" ht="20.1" customHeight="1" spans="1:4">
      <c r="A759" s="278">
        <v>2101015</v>
      </c>
      <c r="B759" s="282" t="s">
        <v>617</v>
      </c>
      <c r="C759" s="283"/>
      <c r="D759" s="281"/>
    </row>
    <row r="760" ht="20.1" customHeight="1" spans="1:4">
      <c r="A760" s="278">
        <v>2101016</v>
      </c>
      <c r="B760" s="282" t="s">
        <v>618</v>
      </c>
      <c r="C760" s="283">
        <v>2</v>
      </c>
      <c r="D760" s="281"/>
    </row>
    <row r="761" ht="20.1" customHeight="1" spans="1:4">
      <c r="A761" s="278">
        <v>2101050</v>
      </c>
      <c r="B761" s="282" t="s">
        <v>66</v>
      </c>
      <c r="C761" s="283"/>
      <c r="D761" s="281"/>
    </row>
    <row r="762" ht="20.1" customHeight="1" spans="1:4">
      <c r="A762" s="278">
        <v>2101099</v>
      </c>
      <c r="B762" s="282" t="s">
        <v>619</v>
      </c>
      <c r="C762" s="283">
        <v>202</v>
      </c>
      <c r="D762" s="281"/>
    </row>
    <row r="763" ht="20.1" customHeight="1" spans="1:4">
      <c r="A763" s="278">
        <v>21011</v>
      </c>
      <c r="B763" s="279" t="s">
        <v>620</v>
      </c>
      <c r="C763" s="280">
        <v>1846</v>
      </c>
      <c r="D763" s="281"/>
    </row>
    <row r="764" ht="20.1" customHeight="1" spans="1:4">
      <c r="A764" s="278">
        <v>2101101</v>
      </c>
      <c r="B764" s="282" t="s">
        <v>621</v>
      </c>
      <c r="C764" s="280">
        <v>1395</v>
      </c>
      <c r="D764" s="281"/>
    </row>
    <row r="765" ht="20.1" customHeight="1" spans="1:4">
      <c r="A765" s="278">
        <v>2101102</v>
      </c>
      <c r="B765" s="282" t="s">
        <v>622</v>
      </c>
      <c r="C765" s="280">
        <v>437</v>
      </c>
      <c r="D765" s="281"/>
    </row>
    <row r="766" ht="20.1" customHeight="1" spans="1:4">
      <c r="A766" s="278">
        <v>2101103</v>
      </c>
      <c r="B766" s="282" t="s">
        <v>623</v>
      </c>
      <c r="C766" s="280">
        <v>0</v>
      </c>
      <c r="D766" s="281"/>
    </row>
    <row r="767" ht="20.1" customHeight="1" spans="1:4">
      <c r="A767" s="278">
        <v>2101199</v>
      </c>
      <c r="B767" s="282" t="s">
        <v>624</v>
      </c>
      <c r="C767" s="280">
        <v>14</v>
      </c>
      <c r="D767" s="281"/>
    </row>
    <row r="768" ht="20.1" customHeight="1" spans="1:4">
      <c r="A768" s="278">
        <v>21012</v>
      </c>
      <c r="B768" s="279" t="s">
        <v>625</v>
      </c>
      <c r="C768" s="280">
        <v>22888</v>
      </c>
      <c r="D768" s="281"/>
    </row>
    <row r="769" ht="20.1" customHeight="1" spans="1:4">
      <c r="A769" s="278">
        <v>2101201</v>
      </c>
      <c r="B769" s="282" t="s">
        <v>626</v>
      </c>
      <c r="C769" s="280">
        <v>376</v>
      </c>
      <c r="D769" s="281"/>
    </row>
    <row r="770" ht="20.1" customHeight="1" spans="1:4">
      <c r="A770" s="278">
        <v>2101202</v>
      </c>
      <c r="B770" s="282" t="s">
        <v>627</v>
      </c>
      <c r="C770" s="280">
        <v>18450</v>
      </c>
      <c r="D770" s="281"/>
    </row>
    <row r="771" ht="20.1" customHeight="1" spans="1:4">
      <c r="A771" s="278">
        <v>2101203</v>
      </c>
      <c r="B771" s="282" t="s">
        <v>628</v>
      </c>
      <c r="C771" s="280">
        <v>2100</v>
      </c>
      <c r="D771" s="281"/>
    </row>
    <row r="772" ht="20.1" customHeight="1" spans="1:4">
      <c r="A772" s="278">
        <v>2101204</v>
      </c>
      <c r="B772" s="282" t="s">
        <v>629</v>
      </c>
      <c r="C772" s="280">
        <v>866</v>
      </c>
      <c r="D772" s="281"/>
    </row>
    <row r="773" ht="20.1" customHeight="1" spans="1:4">
      <c r="A773" s="278">
        <v>2101299</v>
      </c>
      <c r="B773" s="282" t="s">
        <v>630</v>
      </c>
      <c r="C773" s="280">
        <v>1096</v>
      </c>
      <c r="D773" s="281"/>
    </row>
    <row r="774" ht="20.1" customHeight="1" spans="1:4">
      <c r="A774" s="278">
        <v>21013</v>
      </c>
      <c r="B774" s="279" t="s">
        <v>631</v>
      </c>
      <c r="C774" s="280">
        <v>1060</v>
      </c>
      <c r="D774" s="281"/>
    </row>
    <row r="775" ht="20.1" customHeight="1" spans="1:4">
      <c r="A775" s="278">
        <v>2101301</v>
      </c>
      <c r="B775" s="282" t="s">
        <v>632</v>
      </c>
      <c r="C775" s="280">
        <v>1060</v>
      </c>
      <c r="D775" s="281"/>
    </row>
    <row r="776" ht="20.1" customHeight="1" spans="1:4">
      <c r="A776" s="278">
        <v>2101302</v>
      </c>
      <c r="B776" s="282" t="s">
        <v>633</v>
      </c>
      <c r="C776" s="280"/>
      <c r="D776" s="281"/>
    </row>
    <row r="777" ht="20.1" customHeight="1" spans="1:4">
      <c r="A777" s="278">
        <v>2101399</v>
      </c>
      <c r="B777" s="282" t="s">
        <v>634</v>
      </c>
      <c r="C777" s="280"/>
      <c r="D777" s="281"/>
    </row>
    <row r="778" ht="20.1" customHeight="1" spans="1:4">
      <c r="A778" s="278">
        <v>21014</v>
      </c>
      <c r="B778" s="279" t="s">
        <v>635</v>
      </c>
      <c r="C778" s="280">
        <v>80</v>
      </c>
      <c r="D778" s="281"/>
    </row>
    <row r="779" ht="20.1" customHeight="1" spans="1:4">
      <c r="A779" s="278">
        <v>2101401</v>
      </c>
      <c r="B779" s="282" t="s">
        <v>636</v>
      </c>
      <c r="C779" s="280">
        <v>80</v>
      </c>
      <c r="D779" s="281"/>
    </row>
    <row r="780" ht="20.1" customHeight="1" spans="1:4">
      <c r="A780" s="278">
        <v>2101499</v>
      </c>
      <c r="B780" s="282" t="s">
        <v>637</v>
      </c>
      <c r="C780" s="280"/>
      <c r="D780" s="281"/>
    </row>
    <row r="781" ht="20.1" customHeight="1" spans="1:4">
      <c r="A781" s="278">
        <v>21099</v>
      </c>
      <c r="B781" s="279" t="s">
        <v>638</v>
      </c>
      <c r="C781" s="280">
        <v>82</v>
      </c>
      <c r="D781" s="281"/>
    </row>
    <row r="782" ht="20.1" customHeight="1" spans="1:4">
      <c r="A782" s="278">
        <v>2109901</v>
      </c>
      <c r="B782" s="282" t="s">
        <v>639</v>
      </c>
      <c r="C782" s="280">
        <v>82</v>
      </c>
      <c r="D782" s="281"/>
    </row>
    <row r="783" ht="20.1" customHeight="1" spans="1:4">
      <c r="A783" s="278">
        <v>211</v>
      </c>
      <c r="B783" s="279" t="s">
        <v>640</v>
      </c>
      <c r="C783" s="280">
        <v>8109</v>
      </c>
      <c r="D783" s="281"/>
    </row>
    <row r="784" ht="20.1" customHeight="1" spans="1:4">
      <c r="A784" s="278">
        <v>21101</v>
      </c>
      <c r="B784" s="279" t="s">
        <v>641</v>
      </c>
      <c r="C784" s="280">
        <v>1</v>
      </c>
      <c r="D784" s="281"/>
    </row>
    <row r="785" ht="20.1" customHeight="1" spans="1:4">
      <c r="A785" s="278">
        <v>2110101</v>
      </c>
      <c r="B785" s="282" t="s">
        <v>57</v>
      </c>
      <c r="C785" s="280"/>
      <c r="D785" s="281"/>
    </row>
    <row r="786" ht="20.1" customHeight="1" spans="1:4">
      <c r="A786" s="278">
        <v>2110102</v>
      </c>
      <c r="B786" s="282" t="s">
        <v>58</v>
      </c>
      <c r="C786" s="280"/>
      <c r="D786" s="281"/>
    </row>
    <row r="787" ht="20.1" customHeight="1" spans="1:4">
      <c r="A787" s="278">
        <v>2110103</v>
      </c>
      <c r="B787" s="282" t="s">
        <v>59</v>
      </c>
      <c r="C787" s="280"/>
      <c r="D787" s="281"/>
    </row>
    <row r="788" ht="20.1" customHeight="1" spans="1:4">
      <c r="A788" s="278">
        <v>2110104</v>
      </c>
      <c r="B788" s="282" t="s">
        <v>642</v>
      </c>
      <c r="C788" s="280"/>
      <c r="D788" s="281"/>
    </row>
    <row r="789" ht="20.1" customHeight="1" spans="1:4">
      <c r="A789" s="278">
        <v>2110105</v>
      </c>
      <c r="B789" s="282" t="s">
        <v>643</v>
      </c>
      <c r="C789" s="280"/>
      <c r="D789" s="281"/>
    </row>
    <row r="790" ht="20.1" customHeight="1" spans="1:4">
      <c r="A790" s="278">
        <v>2110106</v>
      </c>
      <c r="B790" s="282" t="s">
        <v>644</v>
      </c>
      <c r="C790" s="280"/>
      <c r="D790" s="281"/>
    </row>
    <row r="791" ht="20.1" customHeight="1" spans="1:4">
      <c r="A791" s="278">
        <v>2110107</v>
      </c>
      <c r="B791" s="282" t="s">
        <v>645</v>
      </c>
      <c r="C791" s="280"/>
      <c r="D791" s="281"/>
    </row>
    <row r="792" ht="20.1" customHeight="1" spans="1:4">
      <c r="A792" s="278">
        <v>2110199</v>
      </c>
      <c r="B792" s="282" t="s">
        <v>646</v>
      </c>
      <c r="C792" s="280">
        <v>1</v>
      </c>
      <c r="D792" s="281"/>
    </row>
    <row r="793" ht="20.1" customHeight="1" spans="1:4">
      <c r="A793" s="278">
        <v>21102</v>
      </c>
      <c r="B793" s="279" t="s">
        <v>647</v>
      </c>
      <c r="C793" s="280">
        <v>0</v>
      </c>
      <c r="D793" s="281"/>
    </row>
    <row r="794" ht="20.1" customHeight="1" spans="1:4">
      <c r="A794" s="278">
        <v>2110203</v>
      </c>
      <c r="B794" s="282" t="s">
        <v>648</v>
      </c>
      <c r="C794" s="280"/>
      <c r="D794" s="281"/>
    </row>
    <row r="795" ht="20.1" customHeight="1" spans="1:4">
      <c r="A795" s="278">
        <v>2110204</v>
      </c>
      <c r="B795" s="282" t="s">
        <v>649</v>
      </c>
      <c r="C795" s="280"/>
      <c r="D795" s="281"/>
    </row>
    <row r="796" ht="20.1" customHeight="1" spans="1:4">
      <c r="A796" s="278">
        <v>2110299</v>
      </c>
      <c r="B796" s="282" t="s">
        <v>650</v>
      </c>
      <c r="C796" s="280"/>
      <c r="D796" s="281"/>
    </row>
    <row r="797" ht="20.1" customHeight="1" spans="1:4">
      <c r="A797" s="278">
        <v>21103</v>
      </c>
      <c r="B797" s="279" t="s">
        <v>651</v>
      </c>
      <c r="C797" s="280">
        <v>4043</v>
      </c>
      <c r="D797" s="281"/>
    </row>
    <row r="798" ht="20.1" customHeight="1" spans="1:4">
      <c r="A798" s="278">
        <v>2110301</v>
      </c>
      <c r="B798" s="282" t="s">
        <v>652</v>
      </c>
      <c r="C798" s="283"/>
      <c r="D798" s="281"/>
    </row>
    <row r="799" ht="20.1" customHeight="1" spans="1:4">
      <c r="A799" s="278">
        <v>2110302</v>
      </c>
      <c r="B799" s="282" t="s">
        <v>653</v>
      </c>
      <c r="C799" s="283">
        <v>3999</v>
      </c>
      <c r="D799" s="281"/>
    </row>
    <row r="800" ht="20.1" customHeight="1" spans="1:4">
      <c r="A800" s="278">
        <v>2110303</v>
      </c>
      <c r="B800" s="282" t="s">
        <v>654</v>
      </c>
      <c r="C800" s="283"/>
      <c r="D800" s="281"/>
    </row>
    <row r="801" ht="20.1" customHeight="1" spans="1:4">
      <c r="A801" s="278">
        <v>2110304</v>
      </c>
      <c r="B801" s="282" t="s">
        <v>655</v>
      </c>
      <c r="C801" s="283"/>
      <c r="D801" s="281"/>
    </row>
    <row r="802" ht="20.1" customHeight="1" spans="1:4">
      <c r="A802" s="278">
        <v>2110305</v>
      </c>
      <c r="B802" s="282" t="s">
        <v>656</v>
      </c>
      <c r="C802" s="283"/>
      <c r="D802" s="281"/>
    </row>
    <row r="803" ht="20.1" customHeight="1" spans="1:4">
      <c r="A803" s="278">
        <v>2110306</v>
      </c>
      <c r="B803" s="282" t="s">
        <v>657</v>
      </c>
      <c r="C803" s="283"/>
      <c r="D803" s="281"/>
    </row>
    <row r="804" ht="20.1" customHeight="1" spans="1:4">
      <c r="A804" s="278">
        <v>2110307</v>
      </c>
      <c r="B804" s="282" t="s">
        <v>658</v>
      </c>
      <c r="C804" s="283"/>
      <c r="D804" s="281"/>
    </row>
    <row r="805" ht="20.1" customHeight="1" spans="1:4">
      <c r="A805" s="278">
        <v>2110399</v>
      </c>
      <c r="B805" s="282" t="s">
        <v>659</v>
      </c>
      <c r="C805" s="283">
        <v>44</v>
      </c>
      <c r="D805" s="281"/>
    </row>
    <row r="806" ht="20.1" customHeight="1" spans="1:4">
      <c r="A806" s="278">
        <v>21104</v>
      </c>
      <c r="B806" s="279" t="s">
        <v>660</v>
      </c>
      <c r="C806" s="280">
        <v>403</v>
      </c>
      <c r="D806" s="281"/>
    </row>
    <row r="807" ht="20.1" customHeight="1" spans="1:4">
      <c r="A807" s="278">
        <v>2110401</v>
      </c>
      <c r="B807" s="282" t="s">
        <v>661</v>
      </c>
      <c r="C807" s="280"/>
      <c r="D807" s="281"/>
    </row>
    <row r="808" ht="20.1" customHeight="1" spans="1:4">
      <c r="A808" s="278">
        <v>2110402</v>
      </c>
      <c r="B808" s="282" t="s">
        <v>662</v>
      </c>
      <c r="C808" s="280">
        <v>403</v>
      </c>
      <c r="D808" s="281"/>
    </row>
    <row r="809" ht="20.1" customHeight="1" spans="1:4">
      <c r="A809" s="278">
        <v>2110403</v>
      </c>
      <c r="B809" s="282" t="s">
        <v>663</v>
      </c>
      <c r="C809" s="280"/>
      <c r="D809" s="281"/>
    </row>
    <row r="810" ht="20.1" customHeight="1" spans="1:4">
      <c r="A810" s="278">
        <v>2110404</v>
      </c>
      <c r="B810" s="282" t="s">
        <v>664</v>
      </c>
      <c r="C810" s="280"/>
      <c r="D810" s="281"/>
    </row>
    <row r="811" ht="20.1" customHeight="1" spans="1:4">
      <c r="A811" s="278">
        <v>2110499</v>
      </c>
      <c r="B811" s="282" t="s">
        <v>665</v>
      </c>
      <c r="C811" s="280"/>
      <c r="D811" s="281"/>
    </row>
    <row r="812" ht="20.1" customHeight="1" spans="1:4">
      <c r="A812" s="278">
        <v>21105</v>
      </c>
      <c r="B812" s="279" t="s">
        <v>666</v>
      </c>
      <c r="C812" s="280">
        <v>12</v>
      </c>
      <c r="D812" s="281"/>
    </row>
    <row r="813" ht="20.1" customHeight="1" spans="1:4">
      <c r="A813" s="278">
        <v>2110501</v>
      </c>
      <c r="B813" s="282" t="s">
        <v>667</v>
      </c>
      <c r="C813" s="280">
        <v>13</v>
      </c>
      <c r="D813" s="281"/>
    </row>
    <row r="814" ht="20.1" customHeight="1" spans="1:4">
      <c r="A814" s="278">
        <v>2110502</v>
      </c>
      <c r="B814" s="282" t="s">
        <v>668</v>
      </c>
      <c r="C814" s="280"/>
      <c r="D814" s="281"/>
    </row>
    <row r="815" ht="20.1" customHeight="1" spans="1:4">
      <c r="A815" s="278">
        <v>2110503</v>
      </c>
      <c r="B815" s="282" t="s">
        <v>669</v>
      </c>
      <c r="C815" s="280"/>
      <c r="D815" s="281"/>
    </row>
    <row r="816" ht="20.1" customHeight="1" spans="1:4">
      <c r="A816" s="278">
        <v>2110506</v>
      </c>
      <c r="B816" s="282" t="s">
        <v>670</v>
      </c>
      <c r="C816" s="280"/>
      <c r="D816" s="281"/>
    </row>
    <row r="817" ht="20.1" customHeight="1" spans="1:4">
      <c r="A817" s="278">
        <v>2110599</v>
      </c>
      <c r="B817" s="282" t="s">
        <v>671</v>
      </c>
      <c r="C817" s="280"/>
      <c r="D817" s="281"/>
    </row>
    <row r="818" ht="20.1" customHeight="1" spans="1:4">
      <c r="A818" s="278">
        <v>21106</v>
      </c>
      <c r="B818" s="279" t="s">
        <v>672</v>
      </c>
      <c r="C818" s="280">
        <v>50</v>
      </c>
      <c r="D818" s="281"/>
    </row>
    <row r="819" ht="20.1" customHeight="1" spans="1:4">
      <c r="A819" s="278">
        <v>2110602</v>
      </c>
      <c r="B819" s="282" t="s">
        <v>673</v>
      </c>
      <c r="C819" s="283">
        <v>50</v>
      </c>
      <c r="D819" s="281"/>
    </row>
    <row r="820" ht="20.1" customHeight="1" spans="1:4">
      <c r="A820" s="278">
        <v>2110603</v>
      </c>
      <c r="B820" s="282" t="s">
        <v>674</v>
      </c>
      <c r="C820" s="283"/>
      <c r="D820" s="281"/>
    </row>
    <row r="821" ht="20.1" customHeight="1" spans="1:4">
      <c r="A821" s="278">
        <v>2110604</v>
      </c>
      <c r="B821" s="282" t="s">
        <v>675</v>
      </c>
      <c r="C821" s="283"/>
      <c r="D821" s="281"/>
    </row>
    <row r="822" ht="20.1" customHeight="1" spans="1:4">
      <c r="A822" s="278">
        <v>2110605</v>
      </c>
      <c r="B822" s="282" t="s">
        <v>676</v>
      </c>
      <c r="C822" s="283"/>
      <c r="D822" s="281"/>
    </row>
    <row r="823" ht="20.1" customHeight="1" spans="1:4">
      <c r="A823" s="278">
        <v>2110699</v>
      </c>
      <c r="B823" s="282" t="s">
        <v>677</v>
      </c>
      <c r="C823" s="283"/>
      <c r="D823" s="281"/>
    </row>
    <row r="824" ht="20.1" customHeight="1" spans="1:4">
      <c r="A824" s="278">
        <v>21107</v>
      </c>
      <c r="B824" s="279" t="s">
        <v>678</v>
      </c>
      <c r="C824" s="280">
        <v>0</v>
      </c>
      <c r="D824" s="281"/>
    </row>
    <row r="825" ht="20.1" customHeight="1" spans="1:4">
      <c r="A825" s="278">
        <v>2110704</v>
      </c>
      <c r="B825" s="282" t="s">
        <v>679</v>
      </c>
      <c r="C825" s="280"/>
      <c r="D825" s="281"/>
    </row>
    <row r="826" ht="20.1" customHeight="1" spans="1:4">
      <c r="A826" s="278">
        <v>2110799</v>
      </c>
      <c r="B826" s="282" t="s">
        <v>680</v>
      </c>
      <c r="C826" s="280"/>
      <c r="D826" s="281"/>
    </row>
    <row r="827" ht="20.1" customHeight="1" spans="1:4">
      <c r="A827" s="278">
        <v>21108</v>
      </c>
      <c r="B827" s="279" t="s">
        <v>681</v>
      </c>
      <c r="C827" s="280">
        <v>0</v>
      </c>
      <c r="D827" s="281"/>
    </row>
    <row r="828" ht="20.1" customHeight="1" spans="1:4">
      <c r="A828" s="278">
        <v>2110804</v>
      </c>
      <c r="B828" s="282" t="s">
        <v>682</v>
      </c>
      <c r="C828" s="280"/>
      <c r="D828" s="281"/>
    </row>
    <row r="829" ht="20.1" customHeight="1" spans="1:4">
      <c r="A829" s="278">
        <v>2110899</v>
      </c>
      <c r="B829" s="282" t="s">
        <v>683</v>
      </c>
      <c r="C829" s="280"/>
      <c r="D829" s="281"/>
    </row>
    <row r="830" ht="20.1" customHeight="1" spans="1:4">
      <c r="A830" s="278">
        <v>21109</v>
      </c>
      <c r="B830" s="279" t="s">
        <v>684</v>
      </c>
      <c r="C830" s="280">
        <v>0</v>
      </c>
      <c r="D830" s="281"/>
    </row>
    <row r="831" ht="20.1" customHeight="1" spans="1:4">
      <c r="A831" s="278">
        <v>2110901</v>
      </c>
      <c r="B831" s="282" t="s">
        <v>685</v>
      </c>
      <c r="C831" s="280"/>
      <c r="D831" s="281"/>
    </row>
    <row r="832" ht="20.1" customHeight="1" spans="1:4">
      <c r="A832" s="278">
        <v>21110</v>
      </c>
      <c r="B832" s="279" t="s">
        <v>686</v>
      </c>
      <c r="C832" s="280">
        <v>115</v>
      </c>
      <c r="D832" s="281"/>
    </row>
    <row r="833" ht="20.1" customHeight="1" spans="1:4">
      <c r="A833" s="278">
        <v>2111001</v>
      </c>
      <c r="B833" s="282" t="s">
        <v>687</v>
      </c>
      <c r="C833" s="280">
        <v>115</v>
      </c>
      <c r="D833" s="281"/>
    </row>
    <row r="834" ht="20.1" customHeight="1" spans="1:4">
      <c r="A834" s="278">
        <v>21111</v>
      </c>
      <c r="B834" s="279" t="s">
        <v>688</v>
      </c>
      <c r="C834" s="280">
        <v>3425</v>
      </c>
      <c r="D834" s="281"/>
    </row>
    <row r="835" ht="20.1" customHeight="1" spans="1:4">
      <c r="A835" s="278">
        <v>2111101</v>
      </c>
      <c r="B835" s="282" t="s">
        <v>689</v>
      </c>
      <c r="C835" s="283"/>
      <c r="D835" s="281"/>
    </row>
    <row r="836" ht="20.1" customHeight="1" spans="1:4">
      <c r="A836" s="278">
        <v>2111102</v>
      </c>
      <c r="B836" s="282" t="s">
        <v>690</v>
      </c>
      <c r="C836" s="283"/>
      <c r="D836" s="281"/>
    </row>
    <row r="837" ht="20.1" customHeight="1" spans="1:4">
      <c r="A837" s="278">
        <v>2111103</v>
      </c>
      <c r="B837" s="282" t="s">
        <v>691</v>
      </c>
      <c r="C837" s="283"/>
      <c r="D837" s="281"/>
    </row>
    <row r="838" ht="20.1" customHeight="1" spans="1:4">
      <c r="A838" s="278">
        <v>2111104</v>
      </c>
      <c r="B838" s="282" t="s">
        <v>692</v>
      </c>
      <c r="C838" s="283"/>
      <c r="D838" s="281"/>
    </row>
    <row r="839" ht="20.1" customHeight="1" spans="1:4">
      <c r="A839" s="278">
        <v>2111199</v>
      </c>
      <c r="B839" s="282" t="s">
        <v>693</v>
      </c>
      <c r="C839" s="283">
        <v>3427</v>
      </c>
      <c r="D839" s="281"/>
    </row>
    <row r="840" ht="20.1" customHeight="1" spans="1:4">
      <c r="A840" s="278">
        <v>21112</v>
      </c>
      <c r="B840" s="279" t="s">
        <v>694</v>
      </c>
      <c r="C840" s="280">
        <v>0</v>
      </c>
      <c r="D840" s="281"/>
    </row>
    <row r="841" ht="20.1" customHeight="1" spans="1:4">
      <c r="A841" s="278">
        <v>2111201</v>
      </c>
      <c r="B841" s="282" t="s">
        <v>695</v>
      </c>
      <c r="C841" s="280"/>
      <c r="D841" s="281"/>
    </row>
    <row r="842" ht="20.1" customHeight="1" spans="1:4">
      <c r="A842" s="278">
        <v>21113</v>
      </c>
      <c r="B842" s="279" t="s">
        <v>696</v>
      </c>
      <c r="C842" s="280">
        <v>0</v>
      </c>
      <c r="D842" s="281"/>
    </row>
    <row r="843" ht="20.1" customHeight="1" spans="1:4">
      <c r="A843" s="278">
        <v>2111301</v>
      </c>
      <c r="B843" s="282" t="s">
        <v>697</v>
      </c>
      <c r="C843" s="280"/>
      <c r="D843" s="281"/>
    </row>
    <row r="844" ht="20.1" customHeight="1" spans="1:4">
      <c r="A844" s="278">
        <v>21114</v>
      </c>
      <c r="B844" s="279" t="s">
        <v>698</v>
      </c>
      <c r="C844" s="280">
        <v>0</v>
      </c>
      <c r="D844" s="281"/>
    </row>
    <row r="845" ht="20.1" customHeight="1" spans="1:4">
      <c r="A845" s="278">
        <v>2111401</v>
      </c>
      <c r="B845" s="282" t="s">
        <v>57</v>
      </c>
      <c r="C845" s="280"/>
      <c r="D845" s="281"/>
    </row>
    <row r="846" ht="20.1" customHeight="1" spans="1:4">
      <c r="A846" s="278">
        <v>2111402</v>
      </c>
      <c r="B846" s="282" t="s">
        <v>58</v>
      </c>
      <c r="C846" s="280"/>
      <c r="D846" s="281"/>
    </row>
    <row r="847" ht="20.1" customHeight="1" spans="1:4">
      <c r="A847" s="278">
        <v>2111403</v>
      </c>
      <c r="B847" s="282" t="s">
        <v>59</v>
      </c>
      <c r="C847" s="280"/>
      <c r="D847" s="281"/>
    </row>
    <row r="848" ht="20.1" customHeight="1" spans="1:4">
      <c r="A848" s="278">
        <v>2111404</v>
      </c>
      <c r="B848" s="282" t="s">
        <v>699</v>
      </c>
      <c r="C848" s="280"/>
      <c r="D848" s="281"/>
    </row>
    <row r="849" ht="20.1" customHeight="1" spans="1:4">
      <c r="A849" s="278">
        <v>2111405</v>
      </c>
      <c r="B849" s="282" t="s">
        <v>700</v>
      </c>
      <c r="C849" s="280"/>
      <c r="D849" s="281"/>
    </row>
    <row r="850" ht="20.1" customHeight="1" spans="1:4">
      <c r="A850" s="278">
        <v>2111406</v>
      </c>
      <c r="B850" s="282" t="s">
        <v>701</v>
      </c>
      <c r="C850" s="280"/>
      <c r="D850" s="281"/>
    </row>
    <row r="851" ht="20.1" customHeight="1" spans="1:4">
      <c r="A851" s="278">
        <v>2111407</v>
      </c>
      <c r="B851" s="282" t="s">
        <v>702</v>
      </c>
      <c r="C851" s="280"/>
      <c r="D851" s="281"/>
    </row>
    <row r="852" ht="20.1" customHeight="1" spans="1:4">
      <c r="A852" s="278">
        <v>2111408</v>
      </c>
      <c r="B852" s="282" t="s">
        <v>703</v>
      </c>
      <c r="C852" s="280"/>
      <c r="D852" s="281"/>
    </row>
    <row r="853" ht="20.1" customHeight="1" spans="1:4">
      <c r="A853" s="278">
        <v>2111409</v>
      </c>
      <c r="B853" s="282" t="s">
        <v>704</v>
      </c>
      <c r="C853" s="280"/>
      <c r="D853" s="281"/>
    </row>
    <row r="854" ht="20.1" customHeight="1" spans="1:4">
      <c r="A854" s="278">
        <v>2111410</v>
      </c>
      <c r="B854" s="282" t="s">
        <v>705</v>
      </c>
      <c r="C854" s="280"/>
      <c r="D854" s="281"/>
    </row>
    <row r="855" ht="20.1" customHeight="1" spans="1:4">
      <c r="A855" s="278">
        <v>2111411</v>
      </c>
      <c r="B855" s="282" t="s">
        <v>100</v>
      </c>
      <c r="C855" s="280"/>
      <c r="D855" s="281"/>
    </row>
    <row r="856" ht="20.1" customHeight="1" spans="1:4">
      <c r="A856" s="278">
        <v>2111413</v>
      </c>
      <c r="B856" s="282" t="s">
        <v>706</v>
      </c>
      <c r="C856" s="280"/>
      <c r="D856" s="281"/>
    </row>
    <row r="857" ht="20.1" customHeight="1" spans="1:4">
      <c r="A857" s="278">
        <v>2111450</v>
      </c>
      <c r="B857" s="282" t="s">
        <v>66</v>
      </c>
      <c r="C857" s="280"/>
      <c r="D857" s="281"/>
    </row>
    <row r="858" ht="20.1" customHeight="1" spans="1:4">
      <c r="A858" s="278">
        <v>2111499</v>
      </c>
      <c r="B858" s="282" t="s">
        <v>707</v>
      </c>
      <c r="C858" s="280"/>
      <c r="D858" s="281"/>
    </row>
    <row r="859" ht="20.1" customHeight="1" spans="1:4">
      <c r="A859" s="278">
        <v>21199</v>
      </c>
      <c r="B859" s="279" t="s">
        <v>708</v>
      </c>
      <c r="C859" s="280">
        <v>60</v>
      </c>
      <c r="D859" s="281"/>
    </row>
    <row r="860" ht="20.1" customHeight="1" spans="1:4">
      <c r="A860" s="278">
        <v>2119901</v>
      </c>
      <c r="B860" s="282" t="s">
        <v>709</v>
      </c>
      <c r="C860" s="280">
        <v>60</v>
      </c>
      <c r="D860" s="281"/>
    </row>
    <row r="861" ht="20.1" customHeight="1" spans="1:4">
      <c r="A861" s="278">
        <v>212</v>
      </c>
      <c r="B861" s="279" t="s">
        <v>710</v>
      </c>
      <c r="C861" s="280">
        <v>30880</v>
      </c>
      <c r="D861" s="281"/>
    </row>
    <row r="862" ht="20.1" customHeight="1" spans="1:4">
      <c r="A862" s="278">
        <v>21201</v>
      </c>
      <c r="B862" s="279" t="s">
        <v>711</v>
      </c>
      <c r="C862" s="280">
        <v>2210</v>
      </c>
      <c r="D862" s="281"/>
    </row>
    <row r="863" ht="20.1" customHeight="1" spans="1:4">
      <c r="A863" s="278">
        <v>2120101</v>
      </c>
      <c r="B863" s="282" t="s">
        <v>57</v>
      </c>
      <c r="C863" s="283">
        <v>229</v>
      </c>
      <c r="D863" s="281"/>
    </row>
    <row r="864" ht="20.1" customHeight="1" spans="1:4">
      <c r="A864" s="278">
        <v>2120102</v>
      </c>
      <c r="B864" s="282" t="s">
        <v>58</v>
      </c>
      <c r="C864" s="283">
        <v>35</v>
      </c>
      <c r="D864" s="281"/>
    </row>
    <row r="865" ht="20.1" customHeight="1" spans="1:4">
      <c r="A865" s="278">
        <v>2120103</v>
      </c>
      <c r="B865" s="282" t="s">
        <v>59</v>
      </c>
      <c r="C865" s="283">
        <v>0</v>
      </c>
      <c r="D865" s="281"/>
    </row>
    <row r="866" ht="20.1" customHeight="1" spans="1:4">
      <c r="A866" s="278">
        <v>2120104</v>
      </c>
      <c r="B866" s="282" t="s">
        <v>712</v>
      </c>
      <c r="C866" s="283">
        <v>706</v>
      </c>
      <c r="D866" s="281"/>
    </row>
    <row r="867" ht="20.1" customHeight="1" spans="1:4">
      <c r="A867" s="278">
        <v>2120105</v>
      </c>
      <c r="B867" s="282" t="s">
        <v>713</v>
      </c>
      <c r="C867" s="283">
        <v>0</v>
      </c>
      <c r="D867" s="281"/>
    </row>
    <row r="868" ht="20.1" customHeight="1" spans="1:4">
      <c r="A868" s="278">
        <v>2120106</v>
      </c>
      <c r="B868" s="282" t="s">
        <v>714</v>
      </c>
      <c r="C868" s="283">
        <v>0</v>
      </c>
      <c r="D868" s="281"/>
    </row>
    <row r="869" ht="20.1" customHeight="1" spans="1:4">
      <c r="A869" s="278">
        <v>2120107</v>
      </c>
      <c r="B869" s="282" t="s">
        <v>715</v>
      </c>
      <c r="C869" s="283">
        <v>0</v>
      </c>
      <c r="D869" s="281"/>
    </row>
    <row r="870" ht="20.1" customHeight="1" spans="1:4">
      <c r="A870" s="278">
        <v>2120108</v>
      </c>
      <c r="B870" s="282" t="s">
        <v>716</v>
      </c>
      <c r="C870" s="283">
        <v>0</v>
      </c>
      <c r="D870" s="281"/>
    </row>
    <row r="871" ht="20.1" customHeight="1" spans="1:4">
      <c r="A871" s="278">
        <v>2120109</v>
      </c>
      <c r="B871" s="282" t="s">
        <v>717</v>
      </c>
      <c r="C871" s="283">
        <v>0</v>
      </c>
      <c r="D871" s="281"/>
    </row>
    <row r="872" ht="20.1" customHeight="1" spans="1:4">
      <c r="A872" s="278">
        <v>2120110</v>
      </c>
      <c r="B872" s="282" t="s">
        <v>718</v>
      </c>
      <c r="C872" s="283">
        <v>0</v>
      </c>
      <c r="D872" s="281"/>
    </row>
    <row r="873" ht="20.1" customHeight="1" spans="1:4">
      <c r="A873" s="278">
        <v>2120199</v>
      </c>
      <c r="B873" s="282" t="s">
        <v>719</v>
      </c>
      <c r="C873" s="283">
        <v>1240</v>
      </c>
      <c r="D873" s="281"/>
    </row>
    <row r="874" ht="20.1" customHeight="1" spans="1:4">
      <c r="A874" s="278">
        <v>21202</v>
      </c>
      <c r="B874" s="279" t="s">
        <v>720</v>
      </c>
      <c r="C874" s="280">
        <v>0</v>
      </c>
      <c r="D874" s="281"/>
    </row>
    <row r="875" ht="20.1" customHeight="1" spans="1:4">
      <c r="A875" s="278">
        <v>2120201</v>
      </c>
      <c r="B875" s="282" t="s">
        <v>721</v>
      </c>
      <c r="C875" s="280"/>
      <c r="D875" s="281"/>
    </row>
    <row r="876" ht="20.1" customHeight="1" spans="1:4">
      <c r="A876" s="278">
        <v>21203</v>
      </c>
      <c r="B876" s="279" t="s">
        <v>722</v>
      </c>
      <c r="C876" s="280">
        <v>18269</v>
      </c>
      <c r="D876" s="281"/>
    </row>
    <row r="877" ht="20.1" customHeight="1" spans="1:4">
      <c r="A877" s="278">
        <v>2120303</v>
      </c>
      <c r="B877" s="282" t="s">
        <v>723</v>
      </c>
      <c r="C877" s="280">
        <v>8309</v>
      </c>
      <c r="D877" s="281"/>
    </row>
    <row r="878" ht="20.1" customHeight="1" spans="1:4">
      <c r="A878" s="278">
        <v>2120399</v>
      </c>
      <c r="B878" s="282" t="s">
        <v>724</v>
      </c>
      <c r="C878" s="280">
        <v>9960</v>
      </c>
      <c r="D878" s="281"/>
    </row>
    <row r="879" ht="20.1" customHeight="1" spans="1:4">
      <c r="A879" s="278">
        <v>21205</v>
      </c>
      <c r="B879" s="279" t="s">
        <v>725</v>
      </c>
      <c r="C879" s="280">
        <v>2092</v>
      </c>
      <c r="D879" s="281"/>
    </row>
    <row r="880" ht="20.1" customHeight="1" spans="1:4">
      <c r="A880" s="278">
        <v>2120501</v>
      </c>
      <c r="B880" s="282" t="s">
        <v>726</v>
      </c>
      <c r="C880" s="280">
        <v>2092</v>
      </c>
      <c r="D880" s="281"/>
    </row>
    <row r="881" ht="20.1" customHeight="1" spans="1:4">
      <c r="A881" s="278">
        <v>21206</v>
      </c>
      <c r="B881" s="279" t="s">
        <v>727</v>
      </c>
      <c r="C881" s="280">
        <v>0</v>
      </c>
      <c r="D881" s="281"/>
    </row>
    <row r="882" ht="20.1" customHeight="1" spans="1:4">
      <c r="A882" s="278">
        <v>2120601</v>
      </c>
      <c r="B882" s="282" t="s">
        <v>728</v>
      </c>
      <c r="C882" s="280"/>
      <c r="D882" s="281"/>
    </row>
    <row r="883" ht="20.1" customHeight="1" spans="1:4">
      <c r="A883" s="278">
        <v>21299</v>
      </c>
      <c r="B883" s="279" t="s">
        <v>729</v>
      </c>
      <c r="C883" s="280">
        <v>8309</v>
      </c>
      <c r="D883" s="281"/>
    </row>
    <row r="884" ht="20.1" customHeight="1" spans="1:4">
      <c r="A884" s="278">
        <v>2129999</v>
      </c>
      <c r="B884" s="282" t="s">
        <v>730</v>
      </c>
      <c r="C884" s="280">
        <v>8309</v>
      </c>
      <c r="D884" s="281"/>
    </row>
    <row r="885" ht="20.1" customHeight="1" spans="1:4">
      <c r="A885" s="278">
        <v>213</v>
      </c>
      <c r="B885" s="279" t="s">
        <v>731</v>
      </c>
      <c r="C885" s="280">
        <v>34240</v>
      </c>
      <c r="D885" s="281"/>
    </row>
    <row r="886" ht="20.1" customHeight="1" spans="1:4">
      <c r="A886" s="278">
        <v>21301</v>
      </c>
      <c r="B886" s="279" t="s">
        <v>732</v>
      </c>
      <c r="C886" s="280">
        <v>12614</v>
      </c>
      <c r="D886" s="281"/>
    </row>
    <row r="887" ht="20.1" customHeight="1" spans="1:4">
      <c r="A887" s="278">
        <v>2130101</v>
      </c>
      <c r="B887" s="282" t="s">
        <v>57</v>
      </c>
      <c r="C887" s="283">
        <v>1360</v>
      </c>
      <c r="D887" s="281"/>
    </row>
    <row r="888" ht="20.1" customHeight="1" spans="1:4">
      <c r="A888" s="278">
        <v>2130102</v>
      </c>
      <c r="B888" s="282" t="s">
        <v>58</v>
      </c>
      <c r="C888" s="283">
        <v>9</v>
      </c>
      <c r="D888" s="281"/>
    </row>
    <row r="889" ht="20.1" customHeight="1" spans="1:4">
      <c r="A889" s="278">
        <v>2130103</v>
      </c>
      <c r="B889" s="282" t="s">
        <v>59</v>
      </c>
      <c r="C889" s="283">
        <v>46</v>
      </c>
      <c r="D889" s="281"/>
    </row>
    <row r="890" ht="20.1" customHeight="1" spans="1:4">
      <c r="A890" s="278">
        <v>2130104</v>
      </c>
      <c r="B890" s="282" t="s">
        <v>66</v>
      </c>
      <c r="C890" s="283">
        <v>680</v>
      </c>
      <c r="D890" s="281"/>
    </row>
    <row r="891" ht="20.1" customHeight="1" spans="1:4">
      <c r="A891" s="278">
        <v>2130105</v>
      </c>
      <c r="B891" s="282" t="s">
        <v>733</v>
      </c>
      <c r="C891" s="283"/>
      <c r="D891" s="281"/>
    </row>
    <row r="892" ht="20.1" customHeight="1" spans="1:4">
      <c r="A892" s="278">
        <v>2130106</v>
      </c>
      <c r="B892" s="282" t="s">
        <v>734</v>
      </c>
      <c r="C892" s="283">
        <v>544</v>
      </c>
      <c r="D892" s="281"/>
    </row>
    <row r="893" ht="20.1" customHeight="1" spans="1:4">
      <c r="A893" s="278">
        <v>2130108</v>
      </c>
      <c r="B893" s="282" t="s">
        <v>735</v>
      </c>
      <c r="C893" s="283"/>
      <c r="D893" s="281"/>
    </row>
    <row r="894" ht="20.1" customHeight="1" spans="1:4">
      <c r="A894" s="278">
        <v>2130109</v>
      </c>
      <c r="B894" s="282" t="s">
        <v>736</v>
      </c>
      <c r="C894" s="283">
        <v>260</v>
      </c>
      <c r="D894" s="281"/>
    </row>
    <row r="895" ht="20.1" customHeight="1" spans="1:4">
      <c r="A895" s="278">
        <v>2130110</v>
      </c>
      <c r="B895" s="282" t="s">
        <v>737</v>
      </c>
      <c r="C895" s="283">
        <v>33</v>
      </c>
      <c r="D895" s="281"/>
    </row>
    <row r="896" ht="20.1" customHeight="1" spans="1:4">
      <c r="A896" s="278">
        <v>2130111</v>
      </c>
      <c r="B896" s="282" t="s">
        <v>738</v>
      </c>
      <c r="C896" s="283">
        <v>25</v>
      </c>
      <c r="D896" s="281"/>
    </row>
    <row r="897" ht="20.1" customHeight="1" spans="1:4">
      <c r="A897" s="278">
        <v>2130112</v>
      </c>
      <c r="B897" s="282" t="s">
        <v>739</v>
      </c>
      <c r="C897" s="283">
        <v>0</v>
      </c>
      <c r="D897" s="281"/>
    </row>
    <row r="898" ht="20.1" customHeight="1" spans="1:4">
      <c r="A898" s="278">
        <v>2130114</v>
      </c>
      <c r="B898" s="282" t="s">
        <v>740</v>
      </c>
      <c r="C898" s="283">
        <v>0</v>
      </c>
      <c r="D898" s="281"/>
    </row>
    <row r="899" ht="20.1" customHeight="1" spans="1:4">
      <c r="A899" s="278">
        <v>2130119</v>
      </c>
      <c r="B899" s="282" t="s">
        <v>741</v>
      </c>
      <c r="C899" s="283">
        <v>330</v>
      </c>
      <c r="D899" s="281"/>
    </row>
    <row r="900" ht="20.1" customHeight="1" spans="1:4">
      <c r="A900" s="278">
        <v>2130120</v>
      </c>
      <c r="B900" s="282" t="s">
        <v>742</v>
      </c>
      <c r="C900" s="283">
        <v>0</v>
      </c>
      <c r="D900" s="281"/>
    </row>
    <row r="901" ht="20.1" customHeight="1" spans="1:4">
      <c r="A901" s="278">
        <v>2130121</v>
      </c>
      <c r="B901" s="282" t="s">
        <v>743</v>
      </c>
      <c r="C901" s="283">
        <v>0</v>
      </c>
      <c r="D901" s="281"/>
    </row>
    <row r="902" ht="20.1" customHeight="1" spans="1:4">
      <c r="A902" s="278">
        <v>2130122</v>
      </c>
      <c r="B902" s="282" t="s">
        <v>744</v>
      </c>
      <c r="C902" s="283">
        <v>950</v>
      </c>
      <c r="D902" s="281"/>
    </row>
    <row r="903" ht="20.1" customHeight="1" spans="1:4">
      <c r="A903" s="278">
        <v>2130124</v>
      </c>
      <c r="B903" s="282" t="s">
        <v>745</v>
      </c>
      <c r="C903" s="283">
        <v>70</v>
      </c>
      <c r="D903" s="281"/>
    </row>
    <row r="904" ht="20.1" customHeight="1" spans="1:4">
      <c r="A904" s="278">
        <v>2130125</v>
      </c>
      <c r="B904" s="282" t="s">
        <v>746</v>
      </c>
      <c r="C904" s="283">
        <v>0</v>
      </c>
      <c r="D904" s="281"/>
    </row>
    <row r="905" ht="20.1" customHeight="1" spans="1:4">
      <c r="A905" s="278">
        <v>2130126</v>
      </c>
      <c r="B905" s="282" t="s">
        <v>747</v>
      </c>
      <c r="C905" s="283">
        <v>107</v>
      </c>
      <c r="D905" s="281"/>
    </row>
    <row r="906" ht="20.1" customHeight="1" spans="1:4">
      <c r="A906" s="278">
        <v>2130129</v>
      </c>
      <c r="B906" s="282" t="s">
        <v>748</v>
      </c>
      <c r="C906" s="283">
        <v>0</v>
      </c>
      <c r="D906" s="281"/>
    </row>
    <row r="907" ht="20.1" customHeight="1" spans="1:4">
      <c r="A907" s="278">
        <v>2130135</v>
      </c>
      <c r="B907" s="282" t="s">
        <v>749</v>
      </c>
      <c r="C907" s="283">
        <v>20</v>
      </c>
      <c r="D907" s="281"/>
    </row>
    <row r="908" ht="20.1" customHeight="1" spans="1:4">
      <c r="A908" s="278">
        <v>2130142</v>
      </c>
      <c r="B908" s="282" t="s">
        <v>750</v>
      </c>
      <c r="C908" s="283">
        <v>0</v>
      </c>
      <c r="D908" s="281"/>
    </row>
    <row r="909" ht="20.1" customHeight="1" spans="1:4">
      <c r="A909" s="278">
        <v>2130148</v>
      </c>
      <c r="B909" s="282" t="s">
        <v>751</v>
      </c>
      <c r="C909" s="283">
        <v>0</v>
      </c>
      <c r="D909" s="281"/>
    </row>
    <row r="910" ht="20.1" customHeight="1" spans="1:4">
      <c r="A910" s="278">
        <v>2130152</v>
      </c>
      <c r="B910" s="282" t="s">
        <v>752</v>
      </c>
      <c r="C910" s="283">
        <v>60</v>
      </c>
      <c r="D910" s="281"/>
    </row>
    <row r="911" ht="20.1" customHeight="1" spans="1:4">
      <c r="A911" s="278">
        <v>2130199</v>
      </c>
      <c r="B911" s="282" t="s">
        <v>753</v>
      </c>
      <c r="C911" s="283">
        <v>8120</v>
      </c>
      <c r="D911" s="281"/>
    </row>
    <row r="912" ht="20.1" customHeight="1" spans="1:4">
      <c r="A912" s="278">
        <v>21302</v>
      </c>
      <c r="B912" s="279" t="s">
        <v>754</v>
      </c>
      <c r="C912" s="280">
        <v>2497</v>
      </c>
      <c r="D912" s="281"/>
    </row>
    <row r="913" ht="20.1" customHeight="1" spans="1:4">
      <c r="A913" s="278">
        <v>2130201</v>
      </c>
      <c r="B913" s="282" t="s">
        <v>57</v>
      </c>
      <c r="C913" s="283">
        <v>487</v>
      </c>
      <c r="D913" s="281"/>
    </row>
    <row r="914" ht="20.1" customHeight="1" spans="1:4">
      <c r="A914" s="278">
        <v>2130202</v>
      </c>
      <c r="B914" s="282" t="s">
        <v>58</v>
      </c>
      <c r="C914" s="283">
        <v>36</v>
      </c>
      <c r="D914" s="281"/>
    </row>
    <row r="915" ht="20.1" customHeight="1" spans="1:4">
      <c r="A915" s="278">
        <v>2130203</v>
      </c>
      <c r="B915" s="282" t="s">
        <v>59</v>
      </c>
      <c r="C915" s="283">
        <v>0</v>
      </c>
      <c r="D915" s="281"/>
    </row>
    <row r="916" ht="20.1" customHeight="1" spans="1:4">
      <c r="A916" s="278">
        <v>2130204</v>
      </c>
      <c r="B916" s="282" t="s">
        <v>755</v>
      </c>
      <c r="C916" s="283">
        <v>84</v>
      </c>
      <c r="D916" s="281"/>
    </row>
    <row r="917" ht="20.1" customHeight="1" spans="1:4">
      <c r="A917" s="278">
        <v>2130205</v>
      </c>
      <c r="B917" s="282" t="s">
        <v>756</v>
      </c>
      <c r="C917" s="283">
        <v>495</v>
      </c>
      <c r="D917" s="281"/>
    </row>
    <row r="918" ht="20.1" customHeight="1" spans="1:4">
      <c r="A918" s="278">
        <v>2130206</v>
      </c>
      <c r="B918" s="282" t="s">
        <v>757</v>
      </c>
      <c r="C918" s="283">
        <v>14</v>
      </c>
      <c r="D918" s="281"/>
    </row>
    <row r="919" ht="20.1" customHeight="1" spans="1:4">
      <c r="A919" s="278">
        <v>2130207</v>
      </c>
      <c r="B919" s="282" t="s">
        <v>758</v>
      </c>
      <c r="C919" s="283">
        <v>11</v>
      </c>
      <c r="D919" s="281"/>
    </row>
    <row r="920" ht="20.1" customHeight="1" spans="1:4">
      <c r="A920" s="278">
        <v>2130208</v>
      </c>
      <c r="B920" s="282" t="s">
        <v>759</v>
      </c>
      <c r="C920" s="283">
        <v>0</v>
      </c>
      <c r="D920" s="281"/>
    </row>
    <row r="921" ht="20.1" customHeight="1" spans="1:4">
      <c r="A921" s="278">
        <v>2130209</v>
      </c>
      <c r="B921" s="282" t="s">
        <v>760</v>
      </c>
      <c r="C921" s="283">
        <v>5</v>
      </c>
      <c r="D921" s="281"/>
    </row>
    <row r="922" ht="20.1" customHeight="1" spans="1:4">
      <c r="A922" s="278">
        <v>2130210</v>
      </c>
      <c r="B922" s="282" t="s">
        <v>761</v>
      </c>
      <c r="C922" s="283">
        <v>0</v>
      </c>
      <c r="D922" s="281"/>
    </row>
    <row r="923" ht="20.1" customHeight="1" spans="1:4">
      <c r="A923" s="278">
        <v>2130211</v>
      </c>
      <c r="B923" s="282" t="s">
        <v>762</v>
      </c>
      <c r="C923" s="283">
        <v>24</v>
      </c>
      <c r="D923" s="281"/>
    </row>
    <row r="924" ht="20.1" customHeight="1" spans="1:4">
      <c r="A924" s="278">
        <v>2130212</v>
      </c>
      <c r="B924" s="282" t="s">
        <v>763</v>
      </c>
      <c r="C924" s="283">
        <v>208</v>
      </c>
      <c r="D924" s="281"/>
    </row>
    <row r="925" ht="20.1" customHeight="1" spans="1:4">
      <c r="A925" s="278">
        <v>2130213</v>
      </c>
      <c r="B925" s="282" t="s">
        <v>764</v>
      </c>
      <c r="C925" s="283">
        <v>12</v>
      </c>
      <c r="D925" s="281"/>
    </row>
    <row r="926" ht="20.1" customHeight="1" spans="1:4">
      <c r="A926" s="278">
        <v>2130216</v>
      </c>
      <c r="B926" s="282" t="s">
        <v>765</v>
      </c>
      <c r="C926" s="283">
        <v>0</v>
      </c>
      <c r="D926" s="281"/>
    </row>
    <row r="927" ht="20.1" customHeight="1" spans="1:4">
      <c r="A927" s="278">
        <v>2130217</v>
      </c>
      <c r="B927" s="282" t="s">
        <v>766</v>
      </c>
      <c r="C927" s="283">
        <v>0</v>
      </c>
      <c r="D927" s="281"/>
    </row>
    <row r="928" ht="20.1" customHeight="1" spans="1:4">
      <c r="A928" s="278">
        <v>2130218</v>
      </c>
      <c r="B928" s="282" t="s">
        <v>767</v>
      </c>
      <c r="C928" s="283">
        <v>0</v>
      </c>
      <c r="D928" s="281"/>
    </row>
    <row r="929" ht="20.1" customHeight="1" spans="1:4">
      <c r="A929" s="278">
        <v>2130219</v>
      </c>
      <c r="B929" s="282" t="s">
        <v>768</v>
      </c>
      <c r="C929" s="283">
        <v>20</v>
      </c>
      <c r="D929" s="281"/>
    </row>
    <row r="930" ht="20.1" customHeight="1" spans="1:4">
      <c r="A930" s="278">
        <v>2130220</v>
      </c>
      <c r="B930" s="282" t="s">
        <v>769</v>
      </c>
      <c r="C930" s="283">
        <v>0</v>
      </c>
      <c r="D930" s="281"/>
    </row>
    <row r="931" ht="20.1" customHeight="1" spans="1:4">
      <c r="A931" s="278">
        <v>2130221</v>
      </c>
      <c r="B931" s="282" t="s">
        <v>770</v>
      </c>
      <c r="C931" s="283">
        <v>27</v>
      </c>
      <c r="D931" s="281"/>
    </row>
    <row r="932" ht="20.1" customHeight="1" spans="1:4">
      <c r="A932" s="278">
        <v>2130223</v>
      </c>
      <c r="B932" s="282" t="s">
        <v>771</v>
      </c>
      <c r="C932" s="283">
        <v>0</v>
      </c>
      <c r="D932" s="281"/>
    </row>
    <row r="933" ht="20.1" customHeight="1" spans="1:4">
      <c r="A933" s="278">
        <v>2130224</v>
      </c>
      <c r="B933" s="282" t="s">
        <v>772</v>
      </c>
      <c r="C933" s="283">
        <v>0</v>
      </c>
      <c r="D933" s="281"/>
    </row>
    <row r="934" ht="20.1" customHeight="1" spans="1:4">
      <c r="A934" s="278">
        <v>2130225</v>
      </c>
      <c r="B934" s="282" t="s">
        <v>773</v>
      </c>
      <c r="C934" s="283">
        <v>0</v>
      </c>
      <c r="D934" s="281"/>
    </row>
    <row r="935" ht="20.1" customHeight="1" spans="1:4">
      <c r="A935" s="278">
        <v>2130226</v>
      </c>
      <c r="B935" s="282" t="s">
        <v>774</v>
      </c>
      <c r="C935" s="283">
        <v>0</v>
      </c>
      <c r="D935" s="281"/>
    </row>
    <row r="936" ht="20.1" customHeight="1" spans="1:4">
      <c r="A936" s="278">
        <v>2130227</v>
      </c>
      <c r="B936" s="282" t="s">
        <v>775</v>
      </c>
      <c r="C936" s="283">
        <v>410</v>
      </c>
      <c r="D936" s="281"/>
    </row>
    <row r="937" ht="20.1" customHeight="1" spans="1:4">
      <c r="A937" s="278">
        <v>2130232</v>
      </c>
      <c r="B937" s="282" t="s">
        <v>776</v>
      </c>
      <c r="C937" s="283">
        <v>5</v>
      </c>
      <c r="D937" s="281"/>
    </row>
    <row r="938" ht="20.1" customHeight="1" spans="1:4">
      <c r="A938" s="278">
        <v>2130234</v>
      </c>
      <c r="B938" s="282" t="s">
        <v>777</v>
      </c>
      <c r="C938" s="283">
        <v>54</v>
      </c>
      <c r="D938" s="281"/>
    </row>
    <row r="939" ht="20.1" customHeight="1" spans="1:4">
      <c r="A939" s="278">
        <v>2130299</v>
      </c>
      <c r="B939" s="282" t="s">
        <v>778</v>
      </c>
      <c r="C939" s="283">
        <v>605</v>
      </c>
      <c r="D939" s="281"/>
    </row>
    <row r="940" ht="20.1" customHeight="1" spans="1:4">
      <c r="A940" s="278">
        <v>21303</v>
      </c>
      <c r="B940" s="279" t="s">
        <v>779</v>
      </c>
      <c r="C940" s="280">
        <v>7922</v>
      </c>
      <c r="D940" s="281"/>
    </row>
    <row r="941" ht="20.1" customHeight="1" spans="1:4">
      <c r="A941" s="278">
        <v>2130301</v>
      </c>
      <c r="B941" s="282" t="s">
        <v>57</v>
      </c>
      <c r="C941" s="283">
        <v>2021</v>
      </c>
      <c r="D941" s="281"/>
    </row>
    <row r="942" ht="20.1" customHeight="1" spans="1:4">
      <c r="A942" s="278">
        <v>2130302</v>
      </c>
      <c r="B942" s="282" t="s">
        <v>58</v>
      </c>
      <c r="C942" s="283">
        <v>0</v>
      </c>
      <c r="D942" s="281"/>
    </row>
    <row r="943" ht="20.1" customHeight="1" spans="1:4">
      <c r="A943" s="278">
        <v>2130303</v>
      </c>
      <c r="B943" s="282" t="s">
        <v>59</v>
      </c>
      <c r="C943" s="283">
        <v>0</v>
      </c>
      <c r="D943" s="281"/>
    </row>
    <row r="944" ht="20.1" customHeight="1" spans="1:4">
      <c r="A944" s="278">
        <v>2130304</v>
      </c>
      <c r="B944" s="282" t="s">
        <v>780</v>
      </c>
      <c r="C944" s="283">
        <v>0</v>
      </c>
      <c r="D944" s="281"/>
    </row>
    <row r="945" ht="20.1" customHeight="1" spans="1:4">
      <c r="A945" s="278">
        <v>2130305</v>
      </c>
      <c r="B945" s="282" t="s">
        <v>781</v>
      </c>
      <c r="C945" s="283">
        <v>2705</v>
      </c>
      <c r="D945" s="281"/>
    </row>
    <row r="946" ht="20.1" customHeight="1" spans="1:4">
      <c r="A946" s="278">
        <v>2130306</v>
      </c>
      <c r="B946" s="282" t="s">
        <v>782</v>
      </c>
      <c r="C946" s="283">
        <v>180</v>
      </c>
      <c r="D946" s="281"/>
    </row>
    <row r="947" ht="20.1" customHeight="1" spans="1:4">
      <c r="A947" s="278">
        <v>2130307</v>
      </c>
      <c r="B947" s="282" t="s">
        <v>783</v>
      </c>
      <c r="C947" s="283">
        <v>0</v>
      </c>
      <c r="D947" s="281"/>
    </row>
    <row r="948" ht="20.1" customHeight="1" spans="1:4">
      <c r="A948" s="278">
        <v>2130308</v>
      </c>
      <c r="B948" s="282" t="s">
        <v>784</v>
      </c>
      <c r="C948" s="283">
        <v>0</v>
      </c>
      <c r="D948" s="281"/>
    </row>
    <row r="949" ht="20.1" customHeight="1" spans="1:4">
      <c r="A949" s="278">
        <v>2130309</v>
      </c>
      <c r="B949" s="282" t="s">
        <v>785</v>
      </c>
      <c r="C949" s="283">
        <v>0</v>
      </c>
      <c r="D949" s="281"/>
    </row>
    <row r="950" ht="20.1" customHeight="1" spans="1:4">
      <c r="A950" s="278">
        <v>2130310</v>
      </c>
      <c r="B950" s="282" t="s">
        <v>786</v>
      </c>
      <c r="C950" s="283">
        <v>0</v>
      </c>
      <c r="D950" s="281"/>
    </row>
    <row r="951" ht="20.1" customHeight="1" spans="1:4">
      <c r="A951" s="278">
        <v>2130311</v>
      </c>
      <c r="B951" s="282" t="s">
        <v>787</v>
      </c>
      <c r="C951" s="283">
        <v>81</v>
      </c>
      <c r="D951" s="281"/>
    </row>
    <row r="952" ht="20.1" customHeight="1" spans="1:4">
      <c r="A952" s="278">
        <v>2130312</v>
      </c>
      <c r="B952" s="282" t="s">
        <v>788</v>
      </c>
      <c r="C952" s="283">
        <v>0</v>
      </c>
      <c r="D952" s="281"/>
    </row>
    <row r="953" ht="20.1" customHeight="1" spans="1:4">
      <c r="A953" s="278">
        <v>2130313</v>
      </c>
      <c r="B953" s="282" t="s">
        <v>789</v>
      </c>
      <c r="C953" s="283">
        <v>12</v>
      </c>
      <c r="D953" s="281"/>
    </row>
    <row r="954" ht="20.1" customHeight="1" spans="1:4">
      <c r="A954" s="278">
        <v>2130314</v>
      </c>
      <c r="B954" s="282" t="s">
        <v>790</v>
      </c>
      <c r="C954" s="283">
        <v>492</v>
      </c>
      <c r="D954" s="281"/>
    </row>
    <row r="955" ht="20.1" customHeight="1" spans="1:4">
      <c r="A955" s="278">
        <v>2130315</v>
      </c>
      <c r="B955" s="282" t="s">
        <v>791</v>
      </c>
      <c r="C955" s="283">
        <v>0</v>
      </c>
      <c r="D955" s="281"/>
    </row>
    <row r="956" ht="20.1" customHeight="1" spans="1:4">
      <c r="A956" s="278">
        <v>2130316</v>
      </c>
      <c r="B956" s="282" t="s">
        <v>792</v>
      </c>
      <c r="C956" s="283">
        <v>1659</v>
      </c>
      <c r="D956" s="281"/>
    </row>
    <row r="957" ht="20.1" customHeight="1" spans="1:4">
      <c r="A957" s="278">
        <v>2130317</v>
      </c>
      <c r="B957" s="282" t="s">
        <v>793</v>
      </c>
      <c r="C957" s="283">
        <v>0</v>
      </c>
      <c r="D957" s="281"/>
    </row>
    <row r="958" ht="20.1" customHeight="1" spans="1:4">
      <c r="A958" s="278">
        <v>2130318</v>
      </c>
      <c r="B958" s="282" t="s">
        <v>794</v>
      </c>
      <c r="C958" s="283">
        <v>0</v>
      </c>
      <c r="D958" s="281"/>
    </row>
    <row r="959" ht="20.1" customHeight="1" spans="1:4">
      <c r="A959" s="278">
        <v>2130319</v>
      </c>
      <c r="B959" s="282" t="s">
        <v>795</v>
      </c>
      <c r="C959" s="283">
        <v>0</v>
      </c>
      <c r="D959" s="281"/>
    </row>
    <row r="960" ht="20.1" customHeight="1" spans="1:4">
      <c r="A960" s="278">
        <v>2130321</v>
      </c>
      <c r="B960" s="282" t="s">
        <v>796</v>
      </c>
      <c r="C960" s="283">
        <v>0</v>
      </c>
      <c r="D960" s="281"/>
    </row>
    <row r="961" ht="20.1" customHeight="1" spans="1:4">
      <c r="A961" s="278">
        <v>2130322</v>
      </c>
      <c r="B961" s="282" t="s">
        <v>797</v>
      </c>
      <c r="C961" s="283">
        <v>0</v>
      </c>
      <c r="D961" s="281"/>
    </row>
    <row r="962" ht="20.1" customHeight="1" spans="1:4">
      <c r="A962" s="278">
        <v>2130331</v>
      </c>
      <c r="B962" s="282" t="s">
        <v>798</v>
      </c>
      <c r="C962" s="283">
        <v>0</v>
      </c>
      <c r="D962" s="281"/>
    </row>
    <row r="963" ht="20.1" customHeight="1" spans="1:4">
      <c r="A963" s="278">
        <v>2130332</v>
      </c>
      <c r="B963" s="282" t="s">
        <v>799</v>
      </c>
      <c r="C963" s="283">
        <v>17</v>
      </c>
      <c r="D963" s="281"/>
    </row>
    <row r="964" ht="20.1" customHeight="1" spans="1:4">
      <c r="A964" s="278">
        <v>2130333</v>
      </c>
      <c r="B964" s="282" t="s">
        <v>771</v>
      </c>
      <c r="C964" s="283">
        <v>0</v>
      </c>
      <c r="D964" s="281"/>
    </row>
    <row r="965" ht="20.1" customHeight="1" spans="1:4">
      <c r="A965" s="278">
        <v>2130334</v>
      </c>
      <c r="B965" s="282" t="s">
        <v>800</v>
      </c>
      <c r="C965" s="283">
        <v>0</v>
      </c>
      <c r="D965" s="281"/>
    </row>
    <row r="966" ht="20.1" customHeight="1" spans="1:4">
      <c r="A966" s="278">
        <v>2130335</v>
      </c>
      <c r="B966" s="282" t="s">
        <v>801</v>
      </c>
      <c r="C966" s="283">
        <v>355</v>
      </c>
      <c r="D966" s="281"/>
    </row>
    <row r="967" ht="20.1" customHeight="1" spans="1:4">
      <c r="A967" s="278">
        <v>2130399</v>
      </c>
      <c r="B967" s="282" t="s">
        <v>802</v>
      </c>
      <c r="C967" s="283">
        <v>400</v>
      </c>
      <c r="D967" s="281"/>
    </row>
    <row r="968" ht="20.1" customHeight="1" spans="1:4">
      <c r="A968" s="278">
        <v>21304</v>
      </c>
      <c r="B968" s="279" t="s">
        <v>803</v>
      </c>
      <c r="C968" s="280">
        <v>0</v>
      </c>
      <c r="D968" s="281"/>
    </row>
    <row r="969" ht="20.1" customHeight="1" spans="1:4">
      <c r="A969" s="278">
        <v>2130401</v>
      </c>
      <c r="B969" s="282" t="s">
        <v>57</v>
      </c>
      <c r="C969" s="280"/>
      <c r="D969" s="281"/>
    </row>
    <row r="970" ht="20.1" customHeight="1" spans="1:4">
      <c r="A970" s="278">
        <v>2130402</v>
      </c>
      <c r="B970" s="282" t="s">
        <v>58</v>
      </c>
      <c r="C970" s="280"/>
      <c r="D970" s="281"/>
    </row>
    <row r="971" ht="20.1" customHeight="1" spans="1:4">
      <c r="A971" s="278">
        <v>2130403</v>
      </c>
      <c r="B971" s="282" t="s">
        <v>59</v>
      </c>
      <c r="C971" s="280"/>
      <c r="D971" s="281"/>
    </row>
    <row r="972" ht="20.1" customHeight="1" spans="1:4">
      <c r="A972" s="278">
        <v>2130404</v>
      </c>
      <c r="B972" s="282" t="s">
        <v>804</v>
      </c>
      <c r="C972" s="280"/>
      <c r="D972" s="281"/>
    </row>
    <row r="973" ht="20.1" customHeight="1" spans="1:4">
      <c r="A973" s="278">
        <v>2130405</v>
      </c>
      <c r="B973" s="282" t="s">
        <v>805</v>
      </c>
      <c r="C973" s="280"/>
      <c r="D973" s="281"/>
    </row>
    <row r="974" ht="20.1" customHeight="1" spans="1:4">
      <c r="A974" s="278">
        <v>2130406</v>
      </c>
      <c r="B974" s="282" t="s">
        <v>806</v>
      </c>
      <c r="C974" s="280"/>
      <c r="D974" s="281"/>
    </row>
    <row r="975" ht="20.1" customHeight="1" spans="1:4">
      <c r="A975" s="278">
        <v>2130407</v>
      </c>
      <c r="B975" s="282" t="s">
        <v>807</v>
      </c>
      <c r="C975" s="280"/>
      <c r="D975" s="281"/>
    </row>
    <row r="976" ht="20.1" customHeight="1" spans="1:4">
      <c r="A976" s="278">
        <v>2130408</v>
      </c>
      <c r="B976" s="282" t="s">
        <v>808</v>
      </c>
      <c r="C976" s="280"/>
      <c r="D976" s="281"/>
    </row>
    <row r="977" ht="20.1" customHeight="1" spans="1:4">
      <c r="A977" s="278">
        <v>2130409</v>
      </c>
      <c r="B977" s="282" t="s">
        <v>809</v>
      </c>
      <c r="C977" s="280"/>
      <c r="D977" s="281"/>
    </row>
    <row r="978" ht="20.1" customHeight="1" spans="1:4">
      <c r="A978" s="278">
        <v>2130499</v>
      </c>
      <c r="B978" s="282" t="s">
        <v>810</v>
      </c>
      <c r="C978" s="280"/>
      <c r="D978" s="281"/>
    </row>
    <row r="979" ht="20.1" customHeight="1" spans="1:4">
      <c r="A979" s="278">
        <v>21305</v>
      </c>
      <c r="B979" s="279" t="s">
        <v>811</v>
      </c>
      <c r="C979" s="280">
        <v>3640</v>
      </c>
      <c r="D979" s="281"/>
    </row>
    <row r="980" ht="20.1" customHeight="1" spans="1:4">
      <c r="A980" s="278">
        <v>2130501</v>
      </c>
      <c r="B980" s="282" t="s">
        <v>57</v>
      </c>
      <c r="C980" s="283"/>
      <c r="D980" s="281"/>
    </row>
    <row r="981" ht="20.1" customHeight="1" spans="1:4">
      <c r="A981" s="278">
        <v>2130502</v>
      </c>
      <c r="B981" s="282" t="s">
        <v>58</v>
      </c>
      <c r="C981" s="283"/>
      <c r="D981" s="281"/>
    </row>
    <row r="982" ht="20.1" customHeight="1" spans="1:4">
      <c r="A982" s="278">
        <v>2130503</v>
      </c>
      <c r="B982" s="282" t="s">
        <v>59</v>
      </c>
      <c r="C982" s="283"/>
      <c r="D982" s="281"/>
    </row>
    <row r="983" ht="20.1" customHeight="1" spans="1:4">
      <c r="A983" s="278">
        <v>2130504</v>
      </c>
      <c r="B983" s="282" t="s">
        <v>812</v>
      </c>
      <c r="C983" s="283">
        <v>1253</v>
      </c>
      <c r="D983" s="281"/>
    </row>
    <row r="984" ht="20.1" customHeight="1" spans="1:4">
      <c r="A984" s="278">
        <v>2130505</v>
      </c>
      <c r="B984" s="282" t="s">
        <v>813</v>
      </c>
      <c r="C984" s="283">
        <v>211</v>
      </c>
      <c r="D984" s="281"/>
    </row>
    <row r="985" ht="20.1" customHeight="1" spans="1:4">
      <c r="A985" s="278">
        <v>2130506</v>
      </c>
      <c r="B985" s="282" t="s">
        <v>814</v>
      </c>
      <c r="C985" s="283">
        <v>0</v>
      </c>
      <c r="D985" s="281"/>
    </row>
    <row r="986" ht="20.1" customHeight="1" spans="1:4">
      <c r="A986" s="278">
        <v>2130507</v>
      </c>
      <c r="B986" s="282" t="s">
        <v>815</v>
      </c>
      <c r="C986" s="283">
        <v>269</v>
      </c>
      <c r="D986" s="281"/>
    </row>
    <row r="987" ht="20.1" customHeight="1" spans="1:4">
      <c r="A987" s="278">
        <v>2130508</v>
      </c>
      <c r="B987" s="282" t="s">
        <v>816</v>
      </c>
      <c r="C987" s="283">
        <v>0</v>
      </c>
      <c r="D987" s="281"/>
    </row>
    <row r="988" ht="20.1" customHeight="1" spans="1:4">
      <c r="A988" s="278">
        <v>2130550</v>
      </c>
      <c r="B988" s="282" t="s">
        <v>817</v>
      </c>
      <c r="C988" s="283">
        <v>0</v>
      </c>
      <c r="D988" s="281"/>
    </row>
    <row r="989" ht="20.1" customHeight="1" spans="1:4">
      <c r="A989" s="278">
        <v>2130599</v>
      </c>
      <c r="B989" s="282" t="s">
        <v>818</v>
      </c>
      <c r="C989" s="283">
        <v>1907</v>
      </c>
      <c r="D989" s="281"/>
    </row>
    <row r="990" ht="20.1" customHeight="1" spans="1:4">
      <c r="A990" s="278">
        <v>21306</v>
      </c>
      <c r="B990" s="279" t="s">
        <v>819</v>
      </c>
      <c r="C990" s="280">
        <v>1681</v>
      </c>
      <c r="D990" s="281"/>
    </row>
    <row r="991" ht="20.1" customHeight="1" spans="1:4">
      <c r="A991" s="278">
        <v>2130601</v>
      </c>
      <c r="B991" s="282" t="s">
        <v>389</v>
      </c>
      <c r="C991" s="283">
        <v>113</v>
      </c>
      <c r="D991" s="281"/>
    </row>
    <row r="992" ht="20.1" customHeight="1" spans="1:4">
      <c r="A992" s="278">
        <v>2130602</v>
      </c>
      <c r="B992" s="282" t="s">
        <v>820</v>
      </c>
      <c r="C992" s="283">
        <v>1354</v>
      </c>
      <c r="D992" s="281"/>
    </row>
    <row r="993" ht="20.1" customHeight="1" spans="1:4">
      <c r="A993" s="278">
        <v>2130603</v>
      </c>
      <c r="B993" s="282" t="s">
        <v>821</v>
      </c>
      <c r="C993" s="283">
        <v>214</v>
      </c>
      <c r="D993" s="281"/>
    </row>
    <row r="994" ht="20.1" customHeight="1" spans="1:4">
      <c r="A994" s="278">
        <v>2130604</v>
      </c>
      <c r="B994" s="282" t="s">
        <v>822</v>
      </c>
      <c r="C994" s="283"/>
      <c r="D994" s="281"/>
    </row>
    <row r="995" ht="20.1" customHeight="1" spans="1:4">
      <c r="A995" s="278">
        <v>2130699</v>
      </c>
      <c r="B995" s="282" t="s">
        <v>823</v>
      </c>
      <c r="C995" s="283"/>
      <c r="D995" s="281"/>
    </row>
    <row r="996" ht="20.1" customHeight="1" spans="1:4">
      <c r="A996" s="278">
        <v>21307</v>
      </c>
      <c r="B996" s="279" t="s">
        <v>824</v>
      </c>
      <c r="C996" s="280">
        <v>2396</v>
      </c>
      <c r="D996" s="281"/>
    </row>
    <row r="997" ht="20.1" customHeight="1" spans="1:4">
      <c r="A997" s="278">
        <v>2130701</v>
      </c>
      <c r="B997" s="282" t="s">
        <v>825</v>
      </c>
      <c r="C997" s="283">
        <v>510</v>
      </c>
      <c r="D997" s="281"/>
    </row>
    <row r="998" ht="20.1" customHeight="1" spans="1:4">
      <c r="A998" s="278">
        <v>2130704</v>
      </c>
      <c r="B998" s="282" t="s">
        <v>826</v>
      </c>
      <c r="C998" s="283">
        <v>0</v>
      </c>
      <c r="D998" s="281"/>
    </row>
    <row r="999" ht="20.1" customHeight="1" spans="1:4">
      <c r="A999" s="278">
        <v>2130705</v>
      </c>
      <c r="B999" s="282" t="s">
        <v>827</v>
      </c>
      <c r="C999" s="283">
        <v>1796</v>
      </c>
      <c r="D999" s="281"/>
    </row>
    <row r="1000" ht="20.1" customHeight="1" spans="1:4">
      <c r="A1000" s="278">
        <v>2130706</v>
      </c>
      <c r="B1000" s="282" t="s">
        <v>828</v>
      </c>
      <c r="C1000" s="283">
        <v>90</v>
      </c>
      <c r="D1000" s="281"/>
    </row>
    <row r="1001" ht="20.1" customHeight="1" spans="1:4">
      <c r="A1001" s="278">
        <v>2130707</v>
      </c>
      <c r="B1001" s="282" t="s">
        <v>829</v>
      </c>
      <c r="C1001" s="283"/>
      <c r="D1001" s="281"/>
    </row>
    <row r="1002" ht="20.1" customHeight="1" spans="1:4">
      <c r="A1002" s="278">
        <v>2130799</v>
      </c>
      <c r="B1002" s="282" t="s">
        <v>830</v>
      </c>
      <c r="C1002" s="283"/>
      <c r="D1002" s="281"/>
    </row>
    <row r="1003" ht="20.1" customHeight="1" spans="1:4">
      <c r="A1003" s="278">
        <v>21308</v>
      </c>
      <c r="B1003" s="279" t="s">
        <v>831</v>
      </c>
      <c r="C1003" s="280">
        <v>2202</v>
      </c>
      <c r="D1003" s="281"/>
    </row>
    <row r="1004" ht="20.1" customHeight="1" spans="1:4">
      <c r="A1004" s="278">
        <v>2130801</v>
      </c>
      <c r="B1004" s="282" t="s">
        <v>832</v>
      </c>
      <c r="C1004" s="283"/>
      <c r="D1004" s="281"/>
    </row>
    <row r="1005" ht="20.1" customHeight="1" spans="1:4">
      <c r="A1005" s="278">
        <v>2130802</v>
      </c>
      <c r="B1005" s="282" t="s">
        <v>833</v>
      </c>
      <c r="C1005" s="283"/>
      <c r="D1005" s="281"/>
    </row>
    <row r="1006" ht="20.1" customHeight="1" spans="1:4">
      <c r="A1006" s="278">
        <v>2130803</v>
      </c>
      <c r="B1006" s="282" t="s">
        <v>834</v>
      </c>
      <c r="C1006" s="283">
        <v>1699</v>
      </c>
      <c r="D1006" s="281"/>
    </row>
    <row r="1007" ht="20.1" customHeight="1" spans="1:4">
      <c r="A1007" s="278">
        <v>2130804</v>
      </c>
      <c r="B1007" s="282" t="s">
        <v>835</v>
      </c>
      <c r="C1007" s="283">
        <v>500</v>
      </c>
      <c r="D1007" s="281"/>
    </row>
    <row r="1008" ht="20.1" customHeight="1" spans="1:4">
      <c r="A1008" s="278">
        <v>2130805</v>
      </c>
      <c r="B1008" s="282" t="s">
        <v>836</v>
      </c>
      <c r="C1008" s="283">
        <v>0</v>
      </c>
      <c r="D1008" s="281"/>
    </row>
    <row r="1009" ht="20.1" customHeight="1" spans="1:4">
      <c r="A1009" s="278">
        <v>2130899</v>
      </c>
      <c r="B1009" s="282" t="s">
        <v>837</v>
      </c>
      <c r="C1009" s="283">
        <v>3</v>
      </c>
      <c r="D1009" s="281"/>
    </row>
    <row r="1010" ht="20.1" customHeight="1" spans="1:4">
      <c r="A1010" s="278">
        <v>21309</v>
      </c>
      <c r="B1010" s="279" t="s">
        <v>838</v>
      </c>
      <c r="C1010" s="280">
        <v>273</v>
      </c>
      <c r="D1010" s="281"/>
    </row>
    <row r="1011" ht="20.1" customHeight="1" spans="1:4">
      <c r="A1011" s="278">
        <v>2130901</v>
      </c>
      <c r="B1011" s="282" t="s">
        <v>839</v>
      </c>
      <c r="C1011" s="280">
        <v>273</v>
      </c>
      <c r="D1011" s="281"/>
    </row>
    <row r="1012" ht="20.1" customHeight="1" spans="1:4">
      <c r="A1012" s="278">
        <v>2130902</v>
      </c>
      <c r="B1012" s="282" t="s">
        <v>840</v>
      </c>
      <c r="C1012" s="280"/>
      <c r="D1012" s="281"/>
    </row>
    <row r="1013" ht="20.1" customHeight="1" spans="1:4">
      <c r="A1013" s="278">
        <v>2130903</v>
      </c>
      <c r="B1013" s="282" t="s">
        <v>841</v>
      </c>
      <c r="C1013" s="280"/>
      <c r="D1013" s="281"/>
    </row>
    <row r="1014" ht="20.1" customHeight="1" spans="1:4">
      <c r="A1014" s="278">
        <v>21399</v>
      </c>
      <c r="B1014" s="279" t="s">
        <v>842</v>
      </c>
      <c r="C1014" s="280">
        <v>1015</v>
      </c>
      <c r="D1014" s="281"/>
    </row>
    <row r="1015" ht="20.1" customHeight="1" spans="1:4">
      <c r="A1015" s="278">
        <v>2139901</v>
      </c>
      <c r="B1015" s="282" t="s">
        <v>843</v>
      </c>
      <c r="C1015" s="280"/>
      <c r="D1015" s="281"/>
    </row>
    <row r="1016" ht="20.1" customHeight="1" spans="1:4">
      <c r="A1016" s="278">
        <v>2139999</v>
      </c>
      <c r="B1016" s="282" t="s">
        <v>844</v>
      </c>
      <c r="C1016" s="280">
        <v>1015</v>
      </c>
      <c r="D1016" s="281"/>
    </row>
    <row r="1017" ht="20.1" customHeight="1" spans="1:4">
      <c r="A1017" s="278">
        <v>214</v>
      </c>
      <c r="B1017" s="279" t="s">
        <v>845</v>
      </c>
      <c r="C1017" s="280">
        <v>4119</v>
      </c>
      <c r="D1017" s="281"/>
    </row>
    <row r="1018" ht="20.1" customHeight="1" spans="1:4">
      <c r="A1018" s="278">
        <v>21401</v>
      </c>
      <c r="B1018" s="279" t="s">
        <v>846</v>
      </c>
      <c r="C1018" s="280">
        <v>3877</v>
      </c>
      <c r="D1018" s="281"/>
    </row>
    <row r="1019" ht="20.1" customHeight="1" spans="1:4">
      <c r="A1019" s="278">
        <v>2140101</v>
      </c>
      <c r="B1019" s="282" t="s">
        <v>57</v>
      </c>
      <c r="C1019" s="283">
        <v>900</v>
      </c>
      <c r="D1019" s="281"/>
    </row>
    <row r="1020" ht="20.1" customHeight="1" spans="1:4">
      <c r="A1020" s="278">
        <v>2140102</v>
      </c>
      <c r="B1020" s="282" t="s">
        <v>58</v>
      </c>
      <c r="C1020" s="283">
        <v>10</v>
      </c>
      <c r="D1020" s="281"/>
    </row>
    <row r="1021" ht="20.1" customHeight="1" spans="1:4">
      <c r="A1021" s="278">
        <v>2140103</v>
      </c>
      <c r="B1021" s="282" t="s">
        <v>59</v>
      </c>
      <c r="C1021" s="283">
        <v>0</v>
      </c>
      <c r="D1021" s="281"/>
    </row>
    <row r="1022" ht="20.1" customHeight="1" spans="1:4">
      <c r="A1022" s="278">
        <v>2140104</v>
      </c>
      <c r="B1022" s="282" t="s">
        <v>847</v>
      </c>
      <c r="C1022" s="283">
        <v>1153</v>
      </c>
      <c r="D1022" s="281"/>
    </row>
    <row r="1023" ht="20.1" customHeight="1" spans="1:4">
      <c r="A1023" s="278">
        <v>2140106</v>
      </c>
      <c r="B1023" s="282" t="s">
        <v>848</v>
      </c>
      <c r="C1023" s="283">
        <v>500</v>
      </c>
      <c r="D1023" s="281"/>
    </row>
    <row r="1024" ht="20.1" customHeight="1" spans="1:4">
      <c r="A1024" s="278">
        <v>2140109</v>
      </c>
      <c r="B1024" s="282" t="s">
        <v>849</v>
      </c>
      <c r="C1024" s="283"/>
      <c r="D1024" s="281"/>
    </row>
    <row r="1025" ht="20.1" customHeight="1" spans="1:4">
      <c r="A1025" s="278">
        <v>2140110</v>
      </c>
      <c r="B1025" s="282" t="s">
        <v>850</v>
      </c>
      <c r="C1025" s="283"/>
      <c r="D1025" s="281"/>
    </row>
    <row r="1026" ht="20.1" customHeight="1" spans="1:4">
      <c r="A1026" s="278">
        <v>2140111</v>
      </c>
      <c r="B1026" s="282" t="s">
        <v>851</v>
      </c>
      <c r="C1026" s="283"/>
      <c r="D1026" s="281"/>
    </row>
    <row r="1027" ht="20.1" customHeight="1" spans="1:4">
      <c r="A1027" s="278">
        <v>2140112</v>
      </c>
      <c r="B1027" s="282" t="s">
        <v>852</v>
      </c>
      <c r="C1027" s="283"/>
      <c r="D1027" s="281"/>
    </row>
    <row r="1028" ht="20.1" customHeight="1" spans="1:4">
      <c r="A1028" s="278">
        <v>2140114</v>
      </c>
      <c r="B1028" s="282" t="s">
        <v>853</v>
      </c>
      <c r="C1028" s="283"/>
      <c r="D1028" s="281"/>
    </row>
    <row r="1029" ht="20.1" customHeight="1" spans="1:4">
      <c r="A1029" s="278">
        <v>2140122</v>
      </c>
      <c r="B1029" s="282" t="s">
        <v>854</v>
      </c>
      <c r="C1029" s="283"/>
      <c r="D1029" s="281"/>
    </row>
    <row r="1030" ht="20.1" customHeight="1" spans="1:4">
      <c r="A1030" s="278">
        <v>2140123</v>
      </c>
      <c r="B1030" s="282" t="s">
        <v>855</v>
      </c>
      <c r="C1030" s="283"/>
      <c r="D1030" s="281"/>
    </row>
    <row r="1031" ht="20.1" customHeight="1" spans="1:4">
      <c r="A1031" s="278">
        <v>2140127</v>
      </c>
      <c r="B1031" s="282" t="s">
        <v>856</v>
      </c>
      <c r="C1031" s="283"/>
      <c r="D1031" s="281"/>
    </row>
    <row r="1032" ht="20.1" customHeight="1" spans="1:4">
      <c r="A1032" s="278">
        <v>2140128</v>
      </c>
      <c r="B1032" s="282" t="s">
        <v>857</v>
      </c>
      <c r="C1032" s="283"/>
      <c r="D1032" s="281"/>
    </row>
    <row r="1033" ht="20.1" customHeight="1" spans="1:4">
      <c r="A1033" s="278">
        <v>2140129</v>
      </c>
      <c r="B1033" s="282" t="s">
        <v>858</v>
      </c>
      <c r="C1033" s="283"/>
      <c r="D1033" s="281"/>
    </row>
    <row r="1034" ht="20.1" customHeight="1" spans="1:4">
      <c r="A1034" s="278">
        <v>2140130</v>
      </c>
      <c r="B1034" s="282" t="s">
        <v>859</v>
      </c>
      <c r="C1034" s="283"/>
      <c r="D1034" s="281"/>
    </row>
    <row r="1035" ht="20.1" customHeight="1" spans="1:4">
      <c r="A1035" s="278">
        <v>2140131</v>
      </c>
      <c r="B1035" s="282" t="s">
        <v>860</v>
      </c>
      <c r="C1035" s="283"/>
      <c r="D1035" s="281"/>
    </row>
    <row r="1036" ht="20.1" customHeight="1" spans="1:4">
      <c r="A1036" s="278">
        <v>2140133</v>
      </c>
      <c r="B1036" s="282" t="s">
        <v>861</v>
      </c>
      <c r="C1036" s="283"/>
      <c r="D1036" s="281"/>
    </row>
    <row r="1037" ht="20.1" customHeight="1" spans="1:4">
      <c r="A1037" s="278">
        <v>2140136</v>
      </c>
      <c r="B1037" s="282" t="s">
        <v>862</v>
      </c>
      <c r="C1037" s="283"/>
      <c r="D1037" s="281"/>
    </row>
    <row r="1038" ht="20.1" customHeight="1" spans="1:4">
      <c r="A1038" s="278">
        <v>2140138</v>
      </c>
      <c r="B1038" s="282" t="s">
        <v>863</v>
      </c>
      <c r="C1038" s="283"/>
      <c r="D1038" s="281"/>
    </row>
    <row r="1039" ht="20.1" customHeight="1" spans="1:4">
      <c r="A1039" s="278">
        <v>2140139</v>
      </c>
      <c r="B1039" s="282" t="s">
        <v>864</v>
      </c>
      <c r="C1039" s="283"/>
      <c r="D1039" s="281"/>
    </row>
    <row r="1040" ht="20.1" customHeight="1" spans="1:4">
      <c r="A1040" s="278">
        <v>2140199</v>
      </c>
      <c r="B1040" s="282" t="s">
        <v>865</v>
      </c>
      <c r="C1040" s="283">
        <v>1314</v>
      </c>
      <c r="D1040" s="281"/>
    </row>
    <row r="1041" ht="20.1" customHeight="1" spans="1:4">
      <c r="A1041" s="278">
        <v>21402</v>
      </c>
      <c r="B1041" s="279" t="s">
        <v>866</v>
      </c>
      <c r="C1041" s="283">
        <v>0</v>
      </c>
      <c r="D1041" s="281"/>
    </row>
    <row r="1042" ht="20.1" customHeight="1" spans="1:4">
      <c r="A1042" s="278">
        <v>2140201</v>
      </c>
      <c r="B1042" s="282" t="s">
        <v>57</v>
      </c>
      <c r="C1042" s="283"/>
      <c r="D1042" s="281"/>
    </row>
    <row r="1043" ht="20.1" customHeight="1" spans="1:4">
      <c r="A1043" s="278">
        <v>2140202</v>
      </c>
      <c r="B1043" s="282" t="s">
        <v>58</v>
      </c>
      <c r="C1043" s="283"/>
      <c r="D1043" s="281"/>
    </row>
    <row r="1044" ht="20.1" customHeight="1" spans="1:4">
      <c r="A1044" s="278">
        <v>2140203</v>
      </c>
      <c r="B1044" s="282" t="s">
        <v>59</v>
      </c>
      <c r="C1044" s="283"/>
      <c r="D1044" s="281"/>
    </row>
    <row r="1045" ht="20.1" customHeight="1" spans="1:4">
      <c r="A1045" s="278">
        <v>2140204</v>
      </c>
      <c r="B1045" s="282" t="s">
        <v>867</v>
      </c>
      <c r="C1045" s="283"/>
      <c r="D1045" s="281"/>
    </row>
    <row r="1046" ht="20.1" customHeight="1" spans="1:4">
      <c r="A1046" s="278">
        <v>2140205</v>
      </c>
      <c r="B1046" s="282" t="s">
        <v>868</v>
      </c>
      <c r="C1046" s="283"/>
      <c r="D1046" s="281"/>
    </row>
    <row r="1047" ht="20.1" customHeight="1" spans="1:4">
      <c r="A1047" s="278">
        <v>2140206</v>
      </c>
      <c r="B1047" s="282" t="s">
        <v>869</v>
      </c>
      <c r="C1047" s="283"/>
      <c r="D1047" s="281"/>
    </row>
    <row r="1048" ht="20.1" customHeight="1" spans="1:4">
      <c r="A1048" s="278">
        <v>2140207</v>
      </c>
      <c r="B1048" s="282" t="s">
        <v>870</v>
      </c>
      <c r="C1048" s="280"/>
      <c r="D1048" s="281"/>
    </row>
    <row r="1049" ht="20.1" customHeight="1" spans="1:4">
      <c r="A1049" s="278">
        <v>2140208</v>
      </c>
      <c r="B1049" s="282" t="s">
        <v>871</v>
      </c>
      <c r="C1049" s="280"/>
      <c r="D1049" s="281"/>
    </row>
    <row r="1050" ht="20.1" customHeight="1" spans="1:4">
      <c r="A1050" s="278">
        <v>2140299</v>
      </c>
      <c r="B1050" s="282" t="s">
        <v>872</v>
      </c>
      <c r="C1050" s="280"/>
      <c r="D1050" s="281"/>
    </row>
    <row r="1051" ht="20.1" customHeight="1" spans="1:4">
      <c r="A1051" s="278">
        <v>21403</v>
      </c>
      <c r="B1051" s="279" t="s">
        <v>873</v>
      </c>
      <c r="C1051" s="280">
        <v>0</v>
      </c>
      <c r="D1051" s="281"/>
    </row>
    <row r="1052" ht="20.1" customHeight="1" spans="1:4">
      <c r="A1052" s="278">
        <v>2140301</v>
      </c>
      <c r="B1052" s="282" t="s">
        <v>57</v>
      </c>
      <c r="C1052" s="280"/>
      <c r="D1052" s="281"/>
    </row>
    <row r="1053" ht="20.1" customHeight="1" spans="1:4">
      <c r="A1053" s="278">
        <v>2140302</v>
      </c>
      <c r="B1053" s="282" t="s">
        <v>58</v>
      </c>
      <c r="C1053" s="280"/>
      <c r="D1053" s="281"/>
    </row>
    <row r="1054" ht="20.1" customHeight="1" spans="1:4">
      <c r="A1054" s="278">
        <v>2140303</v>
      </c>
      <c r="B1054" s="282" t="s">
        <v>59</v>
      </c>
      <c r="C1054" s="280"/>
      <c r="D1054" s="281"/>
    </row>
    <row r="1055" ht="20.1" customHeight="1" spans="1:4">
      <c r="A1055" s="278">
        <v>2140304</v>
      </c>
      <c r="B1055" s="282" t="s">
        <v>874</v>
      </c>
      <c r="C1055" s="280"/>
      <c r="D1055" s="281"/>
    </row>
    <row r="1056" ht="20.1" customHeight="1" spans="1:4">
      <c r="A1056" s="278">
        <v>2140305</v>
      </c>
      <c r="B1056" s="282" t="s">
        <v>875</v>
      </c>
      <c r="C1056" s="280"/>
      <c r="D1056" s="281"/>
    </row>
    <row r="1057" ht="20.1" customHeight="1" spans="1:4">
      <c r="A1057" s="278">
        <v>2140306</v>
      </c>
      <c r="B1057" s="282" t="s">
        <v>876</v>
      </c>
      <c r="C1057" s="280"/>
      <c r="D1057" s="281"/>
    </row>
    <row r="1058" ht="20.1" customHeight="1" spans="1:4">
      <c r="A1058" s="278">
        <v>2140307</v>
      </c>
      <c r="B1058" s="282" t="s">
        <v>877</v>
      </c>
      <c r="C1058" s="280"/>
      <c r="D1058" s="281"/>
    </row>
    <row r="1059" ht="20.1" customHeight="1" spans="1:4">
      <c r="A1059" s="278">
        <v>2140308</v>
      </c>
      <c r="B1059" s="282" t="s">
        <v>878</v>
      </c>
      <c r="C1059" s="280"/>
      <c r="D1059" s="281"/>
    </row>
    <row r="1060" ht="20.1" customHeight="1" spans="1:4">
      <c r="A1060" s="278">
        <v>2140399</v>
      </c>
      <c r="B1060" s="282" t="s">
        <v>879</v>
      </c>
      <c r="C1060" s="280"/>
      <c r="D1060" s="281"/>
    </row>
    <row r="1061" ht="20.1" customHeight="1" spans="1:4">
      <c r="A1061" s="278">
        <v>21404</v>
      </c>
      <c r="B1061" s="279" t="s">
        <v>880</v>
      </c>
      <c r="C1061" s="280">
        <v>12</v>
      </c>
      <c r="D1061" s="281"/>
    </row>
    <row r="1062" ht="20.1" customHeight="1" spans="1:4">
      <c r="A1062" s="278">
        <v>2140401</v>
      </c>
      <c r="B1062" s="282" t="s">
        <v>881</v>
      </c>
      <c r="C1062" s="280"/>
      <c r="D1062" s="281"/>
    </row>
    <row r="1063" ht="20.1" customHeight="1" spans="1:4">
      <c r="A1063" s="278">
        <v>2140402</v>
      </c>
      <c r="B1063" s="282" t="s">
        <v>882</v>
      </c>
      <c r="C1063" s="280"/>
      <c r="D1063" s="281"/>
    </row>
    <row r="1064" ht="20.1" customHeight="1" spans="1:4">
      <c r="A1064" s="278">
        <v>2140403</v>
      </c>
      <c r="B1064" s="282" t="s">
        <v>883</v>
      </c>
      <c r="C1064" s="280"/>
      <c r="D1064" s="281"/>
    </row>
    <row r="1065" ht="20.1" customHeight="1" spans="1:4">
      <c r="A1065" s="278">
        <v>2140499</v>
      </c>
      <c r="B1065" s="282" t="s">
        <v>884</v>
      </c>
      <c r="C1065" s="280">
        <v>12</v>
      </c>
      <c r="D1065" s="281"/>
    </row>
    <row r="1066" ht="20.1" customHeight="1" spans="1:4">
      <c r="A1066" s="278">
        <v>21405</v>
      </c>
      <c r="B1066" s="279" t="s">
        <v>885</v>
      </c>
      <c r="C1066" s="280">
        <v>0</v>
      </c>
      <c r="D1066" s="281"/>
    </row>
    <row r="1067" ht="20.1" customHeight="1" spans="1:4">
      <c r="A1067" s="278">
        <v>2140501</v>
      </c>
      <c r="B1067" s="282" t="s">
        <v>57</v>
      </c>
      <c r="C1067" s="280"/>
      <c r="D1067" s="281"/>
    </row>
    <row r="1068" ht="20.1" customHeight="1" spans="1:4">
      <c r="A1068" s="278">
        <v>2140502</v>
      </c>
      <c r="B1068" s="282" t="s">
        <v>58</v>
      </c>
      <c r="C1068" s="280"/>
      <c r="D1068" s="281"/>
    </row>
    <row r="1069" ht="20.1" customHeight="1" spans="1:4">
      <c r="A1069" s="278">
        <v>2140503</v>
      </c>
      <c r="B1069" s="282" t="s">
        <v>59</v>
      </c>
      <c r="C1069" s="280"/>
      <c r="D1069" s="281"/>
    </row>
    <row r="1070" ht="20.1" customHeight="1" spans="1:4">
      <c r="A1070" s="278">
        <v>2140504</v>
      </c>
      <c r="B1070" s="282" t="s">
        <v>871</v>
      </c>
      <c r="C1070" s="280"/>
      <c r="D1070" s="281"/>
    </row>
    <row r="1071" ht="20.1" customHeight="1" spans="1:4">
      <c r="A1071" s="278">
        <v>2140505</v>
      </c>
      <c r="B1071" s="282" t="s">
        <v>886</v>
      </c>
      <c r="C1071" s="280"/>
      <c r="D1071" s="281"/>
    </row>
    <row r="1072" ht="20.1" customHeight="1" spans="1:4">
      <c r="A1072" s="278">
        <v>2140599</v>
      </c>
      <c r="B1072" s="282" t="s">
        <v>887</v>
      </c>
      <c r="C1072" s="280"/>
      <c r="D1072" s="281"/>
    </row>
    <row r="1073" ht="20.1" customHeight="1" spans="1:4">
      <c r="A1073" s="278">
        <v>21406</v>
      </c>
      <c r="B1073" s="279" t="s">
        <v>888</v>
      </c>
      <c r="C1073" s="280">
        <v>0</v>
      </c>
      <c r="D1073" s="281"/>
    </row>
    <row r="1074" ht="20.1" customHeight="1" spans="1:4">
      <c r="A1074" s="278">
        <v>2140601</v>
      </c>
      <c r="B1074" s="282" t="s">
        <v>889</v>
      </c>
      <c r="C1074" s="280"/>
      <c r="D1074" s="281"/>
    </row>
    <row r="1075" ht="20.1" customHeight="1" spans="1:4">
      <c r="A1075" s="278">
        <v>2140602</v>
      </c>
      <c r="B1075" s="282" t="s">
        <v>890</v>
      </c>
      <c r="C1075" s="280"/>
      <c r="D1075" s="281"/>
    </row>
    <row r="1076" ht="20.1" customHeight="1" spans="1:4">
      <c r="A1076" s="278">
        <v>2140603</v>
      </c>
      <c r="B1076" s="282" t="s">
        <v>891</v>
      </c>
      <c r="C1076" s="280"/>
      <c r="D1076" s="281"/>
    </row>
    <row r="1077" ht="20.1" customHeight="1" spans="1:4">
      <c r="A1077" s="278">
        <v>2140699</v>
      </c>
      <c r="B1077" s="282" t="s">
        <v>892</v>
      </c>
      <c r="C1077" s="280"/>
      <c r="D1077" s="281"/>
    </row>
    <row r="1078" ht="20.1" customHeight="1" spans="1:4">
      <c r="A1078" s="278">
        <v>21499</v>
      </c>
      <c r="B1078" s="279" t="s">
        <v>893</v>
      </c>
      <c r="C1078" s="280">
        <v>230</v>
      </c>
      <c r="D1078" s="281"/>
    </row>
    <row r="1079" ht="20.1" customHeight="1" spans="1:4">
      <c r="A1079" s="278">
        <v>2149901</v>
      </c>
      <c r="B1079" s="282" t="s">
        <v>894</v>
      </c>
      <c r="C1079" s="280"/>
      <c r="D1079" s="281"/>
    </row>
    <row r="1080" ht="20.1" customHeight="1" spans="1:4">
      <c r="A1080" s="278">
        <v>2149999</v>
      </c>
      <c r="B1080" s="282" t="s">
        <v>895</v>
      </c>
      <c r="C1080" s="280">
        <v>230</v>
      </c>
      <c r="D1080" s="281"/>
    </row>
    <row r="1081" ht="20.1" customHeight="1" spans="1:4">
      <c r="A1081" s="278">
        <v>215</v>
      </c>
      <c r="B1081" s="279" t="s">
        <v>896</v>
      </c>
      <c r="C1081" s="280">
        <v>2987</v>
      </c>
      <c r="D1081" s="281"/>
    </row>
    <row r="1082" ht="20.1" customHeight="1" spans="1:4">
      <c r="A1082" s="278">
        <v>21501</v>
      </c>
      <c r="B1082" s="279" t="s">
        <v>897</v>
      </c>
      <c r="C1082" s="280">
        <v>0</v>
      </c>
      <c r="D1082" s="281"/>
    </row>
    <row r="1083" ht="20.1" customHeight="1" spans="1:4">
      <c r="A1083" s="278">
        <v>2150101</v>
      </c>
      <c r="B1083" s="282" t="s">
        <v>57</v>
      </c>
      <c r="C1083" s="280"/>
      <c r="D1083" s="281"/>
    </row>
    <row r="1084" ht="20.1" customHeight="1" spans="1:4">
      <c r="A1084" s="278">
        <v>2150102</v>
      </c>
      <c r="B1084" s="282" t="s">
        <v>58</v>
      </c>
      <c r="C1084" s="280"/>
      <c r="D1084" s="281"/>
    </row>
    <row r="1085" ht="20.1" customHeight="1" spans="1:4">
      <c r="A1085" s="278">
        <v>2150103</v>
      </c>
      <c r="B1085" s="282" t="s">
        <v>59</v>
      </c>
      <c r="C1085" s="280"/>
      <c r="D1085" s="281"/>
    </row>
    <row r="1086" ht="20.1" customHeight="1" spans="1:4">
      <c r="A1086" s="278">
        <v>2150104</v>
      </c>
      <c r="B1086" s="282" t="s">
        <v>898</v>
      </c>
      <c r="C1086" s="280"/>
      <c r="D1086" s="281"/>
    </row>
    <row r="1087" ht="20.1" customHeight="1" spans="1:4">
      <c r="A1087" s="278">
        <v>2150105</v>
      </c>
      <c r="B1087" s="282" t="s">
        <v>899</v>
      </c>
      <c r="C1087" s="280"/>
      <c r="D1087" s="281"/>
    </row>
    <row r="1088" ht="20.1" customHeight="1" spans="1:4">
      <c r="A1088" s="278">
        <v>2150106</v>
      </c>
      <c r="B1088" s="282" t="s">
        <v>900</v>
      </c>
      <c r="C1088" s="280"/>
      <c r="D1088" s="281"/>
    </row>
    <row r="1089" ht="20.1" customHeight="1" spans="1:4">
      <c r="A1089" s="278">
        <v>2150107</v>
      </c>
      <c r="B1089" s="282" t="s">
        <v>901</v>
      </c>
      <c r="C1089" s="280"/>
      <c r="D1089" s="281"/>
    </row>
    <row r="1090" ht="20.1" customHeight="1" spans="1:4">
      <c r="A1090" s="278">
        <v>2150108</v>
      </c>
      <c r="B1090" s="282" t="s">
        <v>902</v>
      </c>
      <c r="C1090" s="280"/>
      <c r="D1090" s="281"/>
    </row>
    <row r="1091" ht="20.1" customHeight="1" spans="1:4">
      <c r="A1091" s="278">
        <v>2150199</v>
      </c>
      <c r="B1091" s="282" t="s">
        <v>903</v>
      </c>
      <c r="C1091" s="280"/>
      <c r="D1091" s="281"/>
    </row>
    <row r="1092" ht="20.1" customHeight="1" spans="1:4">
      <c r="A1092" s="278">
        <v>21502</v>
      </c>
      <c r="B1092" s="279" t="s">
        <v>904</v>
      </c>
      <c r="C1092" s="280">
        <v>34</v>
      </c>
      <c r="D1092" s="281"/>
    </row>
    <row r="1093" ht="20.1" customHeight="1" spans="1:4">
      <c r="A1093" s="278">
        <v>2150201</v>
      </c>
      <c r="B1093" s="282" t="s">
        <v>57</v>
      </c>
      <c r="C1093" s="283"/>
      <c r="D1093" s="281"/>
    </row>
    <row r="1094" ht="20.1" customHeight="1" spans="1:4">
      <c r="A1094" s="278">
        <v>2150202</v>
      </c>
      <c r="B1094" s="282" t="s">
        <v>58</v>
      </c>
      <c r="C1094" s="283">
        <v>25</v>
      </c>
      <c r="D1094" s="281"/>
    </row>
    <row r="1095" ht="20.1" customHeight="1" spans="1:4">
      <c r="A1095" s="278">
        <v>2150203</v>
      </c>
      <c r="B1095" s="282" t="s">
        <v>59</v>
      </c>
      <c r="C1095" s="283"/>
      <c r="D1095" s="281"/>
    </row>
    <row r="1096" ht="20.1" customHeight="1" spans="1:4">
      <c r="A1096" s="278">
        <v>2150204</v>
      </c>
      <c r="B1096" s="282" t="s">
        <v>905</v>
      </c>
      <c r="C1096" s="283"/>
      <c r="D1096" s="281"/>
    </row>
    <row r="1097" ht="20.1" customHeight="1" spans="1:4">
      <c r="A1097" s="278">
        <v>2150205</v>
      </c>
      <c r="B1097" s="282" t="s">
        <v>906</v>
      </c>
      <c r="C1097" s="283"/>
      <c r="D1097" s="281"/>
    </row>
    <row r="1098" ht="20.1" customHeight="1" spans="1:4">
      <c r="A1098" s="278">
        <v>2150206</v>
      </c>
      <c r="B1098" s="282" t="s">
        <v>907</v>
      </c>
      <c r="C1098" s="283"/>
      <c r="D1098" s="281"/>
    </row>
    <row r="1099" ht="20.1" customHeight="1" spans="1:4">
      <c r="A1099" s="278">
        <v>2150207</v>
      </c>
      <c r="B1099" s="282" t="s">
        <v>908</v>
      </c>
      <c r="C1099" s="283"/>
      <c r="D1099" s="281"/>
    </row>
    <row r="1100" ht="20.1" customHeight="1" spans="1:4">
      <c r="A1100" s="278">
        <v>2150208</v>
      </c>
      <c r="B1100" s="282" t="s">
        <v>909</v>
      </c>
      <c r="C1100" s="283"/>
      <c r="D1100" s="281"/>
    </row>
    <row r="1101" ht="20.1" customHeight="1" spans="1:4">
      <c r="A1101" s="278">
        <v>2150209</v>
      </c>
      <c r="B1101" s="282" t="s">
        <v>910</v>
      </c>
      <c r="C1101" s="283"/>
      <c r="D1101" s="281"/>
    </row>
    <row r="1102" ht="20.1" customHeight="1" spans="1:4">
      <c r="A1102" s="278">
        <v>2150210</v>
      </c>
      <c r="B1102" s="282" t="s">
        <v>911</v>
      </c>
      <c r="C1102" s="283"/>
      <c r="D1102" s="281"/>
    </row>
    <row r="1103" ht="20.1" customHeight="1" spans="1:4">
      <c r="A1103" s="278">
        <v>2150212</v>
      </c>
      <c r="B1103" s="282" t="s">
        <v>912</v>
      </c>
      <c r="C1103" s="283"/>
      <c r="D1103" s="281"/>
    </row>
    <row r="1104" ht="20.1" customHeight="1" spans="1:4">
      <c r="A1104" s="278">
        <v>2150213</v>
      </c>
      <c r="B1104" s="282" t="s">
        <v>913</v>
      </c>
      <c r="C1104" s="283"/>
      <c r="D1104" s="281"/>
    </row>
    <row r="1105" ht="20.1" customHeight="1" spans="1:4">
      <c r="A1105" s="278">
        <v>2150214</v>
      </c>
      <c r="B1105" s="282" t="s">
        <v>914</v>
      </c>
      <c r="C1105" s="283"/>
      <c r="D1105" s="281"/>
    </row>
    <row r="1106" ht="20.1" customHeight="1" spans="1:4">
      <c r="A1106" s="278">
        <v>2150215</v>
      </c>
      <c r="B1106" s="282" t="s">
        <v>915</v>
      </c>
      <c r="C1106" s="283"/>
      <c r="D1106" s="281"/>
    </row>
    <row r="1107" ht="20.1" customHeight="1" spans="1:4">
      <c r="A1107" s="278">
        <v>2150299</v>
      </c>
      <c r="B1107" s="282" t="s">
        <v>916</v>
      </c>
      <c r="C1107" s="283">
        <v>9</v>
      </c>
      <c r="D1107" s="281"/>
    </row>
    <row r="1108" ht="20.1" customHeight="1" spans="1:4">
      <c r="A1108" s="278">
        <v>21503</v>
      </c>
      <c r="B1108" s="279" t="s">
        <v>917</v>
      </c>
      <c r="C1108" s="280">
        <v>0</v>
      </c>
      <c r="D1108" s="281"/>
    </row>
    <row r="1109" ht="20.1" customHeight="1" spans="1:4">
      <c r="A1109" s="278">
        <v>2150301</v>
      </c>
      <c r="B1109" s="282" t="s">
        <v>57</v>
      </c>
      <c r="C1109" s="280"/>
      <c r="D1109" s="281"/>
    </row>
    <row r="1110" ht="20.1" customHeight="1" spans="1:4">
      <c r="A1110" s="278">
        <v>2150302</v>
      </c>
      <c r="B1110" s="282" t="s">
        <v>58</v>
      </c>
      <c r="C1110" s="280"/>
      <c r="D1110" s="281"/>
    </row>
    <row r="1111" ht="20.1" customHeight="1" spans="1:4">
      <c r="A1111" s="278">
        <v>2150303</v>
      </c>
      <c r="B1111" s="282" t="s">
        <v>59</v>
      </c>
      <c r="C1111" s="280"/>
      <c r="D1111" s="281"/>
    </row>
    <row r="1112" ht="20.1" customHeight="1" spans="1:4">
      <c r="A1112" s="278">
        <v>2150399</v>
      </c>
      <c r="B1112" s="282" t="s">
        <v>918</v>
      </c>
      <c r="C1112" s="280"/>
      <c r="D1112" s="281"/>
    </row>
    <row r="1113" ht="20.1" customHeight="1" spans="1:4">
      <c r="A1113" s="278">
        <v>21505</v>
      </c>
      <c r="B1113" s="279" t="s">
        <v>919</v>
      </c>
      <c r="C1113" s="280">
        <v>265</v>
      </c>
      <c r="D1113" s="281"/>
    </row>
    <row r="1114" ht="20.1" customHeight="1" spans="1:4">
      <c r="A1114" s="278">
        <v>2150501</v>
      </c>
      <c r="B1114" s="282" t="s">
        <v>57</v>
      </c>
      <c r="C1114" s="283">
        <v>205</v>
      </c>
      <c r="D1114" s="281"/>
    </row>
    <row r="1115" ht="20.1" customHeight="1" spans="1:4">
      <c r="A1115" s="278">
        <v>2150502</v>
      </c>
      <c r="B1115" s="282" t="s">
        <v>58</v>
      </c>
      <c r="C1115" s="283"/>
      <c r="D1115" s="281"/>
    </row>
    <row r="1116" ht="20.1" customHeight="1" spans="1:4">
      <c r="A1116" s="278">
        <v>2150503</v>
      </c>
      <c r="B1116" s="282" t="s">
        <v>59</v>
      </c>
      <c r="C1116" s="283"/>
      <c r="D1116" s="281"/>
    </row>
    <row r="1117" ht="20.1" customHeight="1" spans="1:4">
      <c r="A1117" s="278">
        <v>2150505</v>
      </c>
      <c r="B1117" s="282" t="s">
        <v>920</v>
      </c>
      <c r="C1117" s="283"/>
      <c r="D1117" s="281"/>
    </row>
    <row r="1118" ht="20.1" customHeight="1" spans="1:4">
      <c r="A1118" s="278">
        <v>2150506</v>
      </c>
      <c r="B1118" s="282" t="s">
        <v>921</v>
      </c>
      <c r="C1118" s="283"/>
      <c r="D1118" s="281"/>
    </row>
    <row r="1119" ht="20.1" customHeight="1" spans="1:4">
      <c r="A1119" s="278">
        <v>2150507</v>
      </c>
      <c r="B1119" s="282" t="s">
        <v>922</v>
      </c>
      <c r="C1119" s="283"/>
      <c r="D1119" s="281"/>
    </row>
    <row r="1120" ht="20.1" customHeight="1" spans="1:4">
      <c r="A1120" s="278">
        <v>2150508</v>
      </c>
      <c r="B1120" s="282" t="s">
        <v>923</v>
      </c>
      <c r="C1120" s="283"/>
      <c r="D1120" s="281"/>
    </row>
    <row r="1121" ht="20.1" customHeight="1" spans="1:4">
      <c r="A1121" s="278">
        <v>2150509</v>
      </c>
      <c r="B1121" s="282" t="s">
        <v>924</v>
      </c>
      <c r="C1121" s="283"/>
      <c r="D1121" s="281"/>
    </row>
    <row r="1122" ht="20.1" customHeight="1" spans="1:4">
      <c r="A1122" s="278">
        <v>2150510</v>
      </c>
      <c r="B1122" s="282" t="s">
        <v>925</v>
      </c>
      <c r="C1122" s="283"/>
      <c r="D1122" s="281"/>
    </row>
    <row r="1123" ht="20.1" customHeight="1" spans="1:4">
      <c r="A1123" s="278">
        <v>2150511</v>
      </c>
      <c r="B1123" s="282" t="s">
        <v>926</v>
      </c>
      <c r="C1123" s="283"/>
      <c r="D1123" s="281"/>
    </row>
    <row r="1124" ht="20.1" customHeight="1" spans="1:4">
      <c r="A1124" s="278">
        <v>2150513</v>
      </c>
      <c r="B1124" s="282" t="s">
        <v>871</v>
      </c>
      <c r="C1124" s="283"/>
      <c r="D1124" s="281"/>
    </row>
    <row r="1125" ht="20.1" customHeight="1" spans="1:4">
      <c r="A1125" s="278">
        <v>2150515</v>
      </c>
      <c r="B1125" s="282" t="s">
        <v>927</v>
      </c>
      <c r="C1125" s="283"/>
      <c r="D1125" s="281"/>
    </row>
    <row r="1126" ht="20.1" customHeight="1" spans="1:4">
      <c r="A1126" s="278">
        <v>2150599</v>
      </c>
      <c r="B1126" s="282" t="s">
        <v>928</v>
      </c>
      <c r="C1126" s="283">
        <v>60</v>
      </c>
      <c r="D1126" s="281"/>
    </row>
    <row r="1127" ht="20.1" customHeight="1" spans="1:4">
      <c r="A1127" s="278">
        <v>21506</v>
      </c>
      <c r="B1127" s="279" t="s">
        <v>929</v>
      </c>
      <c r="C1127" s="280">
        <v>368</v>
      </c>
      <c r="D1127" s="281"/>
    </row>
    <row r="1128" ht="20.1" customHeight="1" spans="1:4">
      <c r="A1128" s="278">
        <v>2150601</v>
      </c>
      <c r="B1128" s="282" t="s">
        <v>57</v>
      </c>
      <c r="C1128" s="283">
        <v>163</v>
      </c>
      <c r="D1128" s="281"/>
    </row>
    <row r="1129" ht="20.1" customHeight="1" spans="1:4">
      <c r="A1129" s="278">
        <v>2150602</v>
      </c>
      <c r="B1129" s="282" t="s">
        <v>58</v>
      </c>
      <c r="C1129" s="283">
        <v>5</v>
      </c>
      <c r="D1129" s="281"/>
    </row>
    <row r="1130" ht="20.1" customHeight="1" spans="1:4">
      <c r="A1130" s="278">
        <v>2150603</v>
      </c>
      <c r="B1130" s="282" t="s">
        <v>59</v>
      </c>
      <c r="C1130" s="283">
        <v>0</v>
      </c>
      <c r="D1130" s="281"/>
    </row>
    <row r="1131" ht="20.1" customHeight="1" spans="1:4">
      <c r="A1131" s="278">
        <v>2150604</v>
      </c>
      <c r="B1131" s="282" t="s">
        <v>930</v>
      </c>
      <c r="C1131" s="283">
        <v>0</v>
      </c>
      <c r="D1131" s="281"/>
    </row>
    <row r="1132" ht="20.1" customHeight="1" spans="1:4">
      <c r="A1132" s="278">
        <v>2150605</v>
      </c>
      <c r="B1132" s="282" t="s">
        <v>931</v>
      </c>
      <c r="C1132" s="283">
        <v>30</v>
      </c>
      <c r="D1132" s="281"/>
    </row>
    <row r="1133" ht="20.1" customHeight="1" spans="1:4">
      <c r="A1133" s="278">
        <v>2150606</v>
      </c>
      <c r="B1133" s="282" t="s">
        <v>932</v>
      </c>
      <c r="C1133" s="283">
        <v>54</v>
      </c>
      <c r="D1133" s="281"/>
    </row>
    <row r="1134" ht="20.1" customHeight="1" spans="1:4">
      <c r="A1134" s="278">
        <v>2150607</v>
      </c>
      <c r="B1134" s="282" t="s">
        <v>933</v>
      </c>
      <c r="C1134" s="283">
        <v>0</v>
      </c>
      <c r="D1134" s="281"/>
    </row>
    <row r="1135" ht="20.1" customHeight="1" spans="1:4">
      <c r="A1135" s="278">
        <v>2150699</v>
      </c>
      <c r="B1135" s="282" t="s">
        <v>934</v>
      </c>
      <c r="C1135" s="283">
        <v>116</v>
      </c>
      <c r="D1135" s="281"/>
    </row>
    <row r="1136" ht="20.1" customHeight="1" spans="1:4">
      <c r="A1136" s="278">
        <v>21507</v>
      </c>
      <c r="B1136" s="279" t="s">
        <v>935</v>
      </c>
      <c r="C1136" s="280">
        <v>175</v>
      </c>
      <c r="D1136" s="281"/>
    </row>
    <row r="1137" ht="20.1" customHeight="1" spans="1:4">
      <c r="A1137" s="278">
        <v>2150701</v>
      </c>
      <c r="B1137" s="282" t="s">
        <v>57</v>
      </c>
      <c r="C1137" s="283">
        <v>109</v>
      </c>
      <c r="D1137" s="281"/>
    </row>
    <row r="1138" ht="20.1" customHeight="1" spans="1:4">
      <c r="A1138" s="278">
        <v>2150702</v>
      </c>
      <c r="B1138" s="282" t="s">
        <v>58</v>
      </c>
      <c r="C1138" s="283">
        <v>54</v>
      </c>
      <c r="D1138" s="281"/>
    </row>
    <row r="1139" ht="20.1" customHeight="1" spans="1:4">
      <c r="A1139" s="278">
        <v>2150703</v>
      </c>
      <c r="B1139" s="282" t="s">
        <v>59</v>
      </c>
      <c r="C1139" s="283">
        <v>0</v>
      </c>
      <c r="D1139" s="281"/>
    </row>
    <row r="1140" ht="20.1" customHeight="1" spans="1:4">
      <c r="A1140" s="278">
        <v>2150704</v>
      </c>
      <c r="B1140" s="282" t="s">
        <v>936</v>
      </c>
      <c r="C1140" s="283">
        <v>0</v>
      </c>
      <c r="D1140" s="281"/>
    </row>
    <row r="1141" ht="20.1" customHeight="1" spans="1:4">
      <c r="A1141" s="278">
        <v>2150705</v>
      </c>
      <c r="B1141" s="282" t="s">
        <v>937</v>
      </c>
      <c r="C1141" s="283">
        <v>0</v>
      </c>
      <c r="D1141" s="281"/>
    </row>
    <row r="1142" ht="20.1" customHeight="1" spans="1:4">
      <c r="A1142" s="278">
        <v>2150799</v>
      </c>
      <c r="B1142" s="282" t="s">
        <v>938</v>
      </c>
      <c r="C1142" s="283">
        <v>12</v>
      </c>
      <c r="D1142" s="281"/>
    </row>
    <row r="1143" ht="20.1" customHeight="1" spans="1:4">
      <c r="A1143" s="278">
        <v>21508</v>
      </c>
      <c r="B1143" s="279" t="s">
        <v>939</v>
      </c>
      <c r="C1143" s="280">
        <v>245</v>
      </c>
      <c r="D1143" s="281"/>
    </row>
    <row r="1144" ht="20.1" customHeight="1" spans="1:4">
      <c r="A1144" s="278">
        <v>2150801</v>
      </c>
      <c r="B1144" s="282" t="s">
        <v>57</v>
      </c>
      <c r="C1144" s="283"/>
      <c r="D1144" s="281"/>
    </row>
    <row r="1145" ht="20.1" customHeight="1" spans="1:4">
      <c r="A1145" s="278">
        <v>2150802</v>
      </c>
      <c r="B1145" s="282" t="s">
        <v>58</v>
      </c>
      <c r="C1145" s="283"/>
      <c r="D1145" s="281"/>
    </row>
    <row r="1146" ht="20.1" customHeight="1" spans="1:4">
      <c r="A1146" s="278">
        <v>2150803</v>
      </c>
      <c r="B1146" s="282" t="s">
        <v>59</v>
      </c>
      <c r="C1146" s="283"/>
      <c r="D1146" s="281"/>
    </row>
    <row r="1147" ht="20.1" customHeight="1" spans="1:4">
      <c r="A1147" s="278">
        <v>2150804</v>
      </c>
      <c r="B1147" s="282" t="s">
        <v>940</v>
      </c>
      <c r="C1147" s="283"/>
      <c r="D1147" s="281"/>
    </row>
    <row r="1148" ht="20.1" customHeight="1" spans="1:4">
      <c r="A1148" s="278">
        <v>2150805</v>
      </c>
      <c r="B1148" s="282" t="s">
        <v>941</v>
      </c>
      <c r="C1148" s="283">
        <v>145</v>
      </c>
      <c r="D1148" s="281"/>
    </row>
    <row r="1149" ht="20.1" customHeight="1" spans="1:4">
      <c r="A1149" s="278">
        <v>2150899</v>
      </c>
      <c r="B1149" s="282" t="s">
        <v>942</v>
      </c>
      <c r="C1149" s="283">
        <v>100</v>
      </c>
      <c r="D1149" s="281"/>
    </row>
    <row r="1150" ht="20.1" customHeight="1" spans="1:4">
      <c r="A1150" s="278">
        <v>21599</v>
      </c>
      <c r="B1150" s="279" t="s">
        <v>943</v>
      </c>
      <c r="C1150" s="280">
        <v>1900</v>
      </c>
      <c r="D1150" s="281"/>
    </row>
    <row r="1151" ht="20.1" customHeight="1" spans="1:4">
      <c r="A1151" s="278">
        <v>2159901</v>
      </c>
      <c r="B1151" s="282" t="s">
        <v>944</v>
      </c>
      <c r="C1151" s="283"/>
      <c r="D1151" s="281"/>
    </row>
    <row r="1152" ht="20.1" customHeight="1" spans="1:4">
      <c r="A1152" s="278">
        <v>2159902</v>
      </c>
      <c r="B1152" s="282" t="s">
        <v>945</v>
      </c>
      <c r="C1152" s="283"/>
      <c r="D1152" s="281"/>
    </row>
    <row r="1153" ht="20.1" customHeight="1" spans="1:4">
      <c r="A1153" s="278">
        <v>2159904</v>
      </c>
      <c r="B1153" s="282" t="s">
        <v>946</v>
      </c>
      <c r="C1153" s="283">
        <v>1700</v>
      </c>
      <c r="D1153" s="281"/>
    </row>
    <row r="1154" ht="20.1" customHeight="1" spans="1:4">
      <c r="A1154" s="278">
        <v>2159905</v>
      </c>
      <c r="B1154" s="282" t="s">
        <v>947</v>
      </c>
      <c r="C1154" s="283"/>
      <c r="D1154" s="281"/>
    </row>
    <row r="1155" ht="20.1" customHeight="1" spans="1:4">
      <c r="A1155" s="278">
        <v>2159906</v>
      </c>
      <c r="B1155" s="282" t="s">
        <v>948</v>
      </c>
      <c r="C1155" s="283"/>
      <c r="D1155" s="281"/>
    </row>
    <row r="1156" ht="20.1" customHeight="1" spans="1:4">
      <c r="A1156" s="278">
        <v>2159999</v>
      </c>
      <c r="B1156" s="282" t="s">
        <v>949</v>
      </c>
      <c r="C1156" s="283">
        <v>200</v>
      </c>
      <c r="D1156" s="281"/>
    </row>
    <row r="1157" ht="20.1" customHeight="1" spans="1:4">
      <c r="A1157" s="278">
        <v>216</v>
      </c>
      <c r="B1157" s="279" t="s">
        <v>950</v>
      </c>
      <c r="C1157" s="280">
        <v>969</v>
      </c>
      <c r="D1157" s="281"/>
    </row>
    <row r="1158" ht="20.1" customHeight="1" spans="1:4">
      <c r="A1158" s="278">
        <v>21602</v>
      </c>
      <c r="B1158" s="279" t="s">
        <v>951</v>
      </c>
      <c r="C1158" s="280">
        <v>313</v>
      </c>
      <c r="D1158" s="281"/>
    </row>
    <row r="1159" ht="20.1" customHeight="1" spans="1:4">
      <c r="A1159" s="278">
        <v>2160201</v>
      </c>
      <c r="B1159" s="282" t="s">
        <v>57</v>
      </c>
      <c r="C1159" s="283">
        <v>232</v>
      </c>
      <c r="D1159" s="281"/>
    </row>
    <row r="1160" ht="20.1" customHeight="1" spans="1:4">
      <c r="A1160" s="278">
        <v>2160202</v>
      </c>
      <c r="B1160" s="282" t="s">
        <v>58</v>
      </c>
      <c r="C1160" s="283"/>
      <c r="D1160" s="281"/>
    </row>
    <row r="1161" ht="20.1" customHeight="1" spans="1:4">
      <c r="A1161" s="278">
        <v>2160203</v>
      </c>
      <c r="B1161" s="282" t="s">
        <v>59</v>
      </c>
      <c r="C1161" s="283"/>
      <c r="D1161" s="281"/>
    </row>
    <row r="1162" ht="20.1" customHeight="1" spans="1:4">
      <c r="A1162" s="278">
        <v>2160216</v>
      </c>
      <c r="B1162" s="282" t="s">
        <v>952</v>
      </c>
      <c r="C1162" s="283"/>
      <c r="D1162" s="281"/>
    </row>
    <row r="1163" ht="20.1" customHeight="1" spans="1:4">
      <c r="A1163" s="278">
        <v>2160217</v>
      </c>
      <c r="B1163" s="282" t="s">
        <v>953</v>
      </c>
      <c r="C1163" s="283"/>
      <c r="D1163" s="281"/>
    </row>
    <row r="1164" ht="20.1" customHeight="1" spans="1:4">
      <c r="A1164" s="278">
        <v>2160218</v>
      </c>
      <c r="B1164" s="282" t="s">
        <v>954</v>
      </c>
      <c r="C1164" s="283"/>
      <c r="D1164" s="281"/>
    </row>
    <row r="1165" ht="20.1" customHeight="1" spans="1:4">
      <c r="A1165" s="278">
        <v>2160219</v>
      </c>
      <c r="B1165" s="282" t="s">
        <v>955</v>
      </c>
      <c r="C1165" s="283"/>
      <c r="D1165" s="281"/>
    </row>
    <row r="1166" ht="20.1" customHeight="1" spans="1:4">
      <c r="A1166" s="278">
        <v>2160250</v>
      </c>
      <c r="B1166" s="282" t="s">
        <v>66</v>
      </c>
      <c r="C1166" s="283"/>
      <c r="D1166" s="281"/>
    </row>
    <row r="1167" ht="20.1" customHeight="1" spans="1:4">
      <c r="A1167" s="278">
        <v>2160299</v>
      </c>
      <c r="B1167" s="282" t="s">
        <v>956</v>
      </c>
      <c r="C1167" s="283">
        <v>81</v>
      </c>
      <c r="D1167" s="281"/>
    </row>
    <row r="1168" ht="20.1" customHeight="1" spans="1:4">
      <c r="A1168" s="278">
        <v>21605</v>
      </c>
      <c r="B1168" s="279" t="s">
        <v>957</v>
      </c>
      <c r="C1168" s="280">
        <v>56</v>
      </c>
      <c r="D1168" s="281"/>
    </row>
    <row r="1169" ht="20.1" customHeight="1" spans="1:4">
      <c r="A1169" s="278">
        <v>2160501</v>
      </c>
      <c r="B1169" s="282" t="s">
        <v>57</v>
      </c>
      <c r="C1169" s="283">
        <v>4</v>
      </c>
      <c r="D1169" s="281"/>
    </row>
    <row r="1170" ht="20.1" customHeight="1" spans="1:4">
      <c r="A1170" s="278">
        <v>2160502</v>
      </c>
      <c r="B1170" s="282" t="s">
        <v>58</v>
      </c>
      <c r="C1170" s="283"/>
      <c r="D1170" s="281"/>
    </row>
    <row r="1171" ht="20.1" customHeight="1" spans="1:4">
      <c r="A1171" s="278">
        <v>2160503</v>
      </c>
      <c r="B1171" s="282" t="s">
        <v>59</v>
      </c>
      <c r="C1171" s="283"/>
      <c r="D1171" s="281"/>
    </row>
    <row r="1172" ht="20.1" customHeight="1" spans="1:4">
      <c r="A1172" s="278">
        <v>2160504</v>
      </c>
      <c r="B1172" s="282" t="s">
        <v>958</v>
      </c>
      <c r="C1172" s="283"/>
      <c r="D1172" s="281"/>
    </row>
    <row r="1173" ht="20.1" customHeight="1" spans="1:4">
      <c r="A1173" s="278">
        <v>2160505</v>
      </c>
      <c r="B1173" s="282" t="s">
        <v>959</v>
      </c>
      <c r="C1173" s="283"/>
      <c r="D1173" s="281"/>
    </row>
    <row r="1174" ht="20.1" customHeight="1" spans="1:4">
      <c r="A1174" s="278">
        <v>2160599</v>
      </c>
      <c r="B1174" s="282" t="s">
        <v>960</v>
      </c>
      <c r="C1174" s="283">
        <v>52</v>
      </c>
      <c r="D1174" s="281"/>
    </row>
    <row r="1175" ht="20.1" customHeight="1" spans="1:4">
      <c r="A1175" s="278">
        <v>21606</v>
      </c>
      <c r="B1175" s="279" t="s">
        <v>961</v>
      </c>
      <c r="C1175" s="280">
        <v>500</v>
      </c>
      <c r="D1175" s="281"/>
    </row>
    <row r="1176" ht="20.1" customHeight="1" spans="1:4">
      <c r="A1176" s="278">
        <v>2160601</v>
      </c>
      <c r="B1176" s="282" t="s">
        <v>57</v>
      </c>
      <c r="C1176" s="283"/>
      <c r="D1176" s="281"/>
    </row>
    <row r="1177" ht="20.1" customHeight="1" spans="1:4">
      <c r="A1177" s="278">
        <v>2160602</v>
      </c>
      <c r="B1177" s="282" t="s">
        <v>58</v>
      </c>
      <c r="C1177" s="283"/>
      <c r="D1177" s="281"/>
    </row>
    <row r="1178" ht="20.1" customHeight="1" spans="1:4">
      <c r="A1178" s="278">
        <v>2160603</v>
      </c>
      <c r="B1178" s="282" t="s">
        <v>59</v>
      </c>
      <c r="C1178" s="283"/>
      <c r="D1178" s="281"/>
    </row>
    <row r="1179" ht="20.1" customHeight="1" spans="1:4">
      <c r="A1179" s="278">
        <v>2160607</v>
      </c>
      <c r="B1179" s="282" t="s">
        <v>962</v>
      </c>
      <c r="C1179" s="283"/>
      <c r="D1179" s="281"/>
    </row>
    <row r="1180" ht="20.1" customHeight="1" spans="1:4">
      <c r="A1180" s="278">
        <v>2160699</v>
      </c>
      <c r="B1180" s="282" t="s">
        <v>963</v>
      </c>
      <c r="C1180" s="283">
        <v>500</v>
      </c>
      <c r="D1180" s="281"/>
    </row>
    <row r="1181" ht="20.1" customHeight="1" spans="1:4">
      <c r="A1181" s="278">
        <v>21699</v>
      </c>
      <c r="B1181" s="279" t="s">
        <v>964</v>
      </c>
      <c r="C1181" s="280">
        <v>100</v>
      </c>
      <c r="D1181" s="281"/>
    </row>
    <row r="1182" ht="20.1" customHeight="1" spans="1:4">
      <c r="A1182" s="278">
        <v>2169901</v>
      </c>
      <c r="B1182" s="282" t="s">
        <v>965</v>
      </c>
      <c r="C1182" s="280">
        <v>100</v>
      </c>
      <c r="D1182" s="281"/>
    </row>
    <row r="1183" ht="20.1" customHeight="1" spans="1:4">
      <c r="A1183" s="278">
        <v>2169999</v>
      </c>
      <c r="B1183" s="282" t="s">
        <v>966</v>
      </c>
      <c r="C1183" s="280"/>
      <c r="D1183" s="281"/>
    </row>
    <row r="1184" ht="20.1" customHeight="1" spans="1:4">
      <c r="A1184" s="278">
        <v>217</v>
      </c>
      <c r="B1184" s="279" t="s">
        <v>967</v>
      </c>
      <c r="C1184" s="280">
        <v>0</v>
      </c>
      <c r="D1184" s="281"/>
    </row>
    <row r="1185" ht="20.1" customHeight="1" spans="1:4">
      <c r="A1185" s="278">
        <v>21701</v>
      </c>
      <c r="B1185" s="279" t="s">
        <v>968</v>
      </c>
      <c r="C1185" s="280">
        <v>0</v>
      </c>
      <c r="D1185" s="281"/>
    </row>
    <row r="1186" ht="20.1" customHeight="1" spans="1:4">
      <c r="A1186" s="278">
        <v>2170101</v>
      </c>
      <c r="B1186" s="282" t="s">
        <v>57</v>
      </c>
      <c r="C1186" s="280"/>
      <c r="D1186" s="281"/>
    </row>
    <row r="1187" ht="20.1" customHeight="1" spans="1:4">
      <c r="A1187" s="278">
        <v>2170102</v>
      </c>
      <c r="B1187" s="282" t="s">
        <v>58</v>
      </c>
      <c r="C1187" s="280"/>
      <c r="D1187" s="281"/>
    </row>
    <row r="1188" ht="20.1" customHeight="1" spans="1:4">
      <c r="A1188" s="278">
        <v>2170103</v>
      </c>
      <c r="B1188" s="282" t="s">
        <v>59</v>
      </c>
      <c r="C1188" s="280"/>
      <c r="D1188" s="281"/>
    </row>
    <row r="1189" ht="20.1" customHeight="1" spans="1:4">
      <c r="A1189" s="278">
        <v>2170104</v>
      </c>
      <c r="B1189" s="282" t="s">
        <v>969</v>
      </c>
      <c r="C1189" s="280"/>
      <c r="D1189" s="281"/>
    </row>
    <row r="1190" ht="20.1" customHeight="1" spans="1:4">
      <c r="A1190" s="278">
        <v>2170150</v>
      </c>
      <c r="B1190" s="282" t="s">
        <v>66</v>
      </c>
      <c r="C1190" s="280"/>
      <c r="D1190" s="281"/>
    </row>
    <row r="1191" ht="20.1" customHeight="1" spans="1:4">
      <c r="A1191" s="278">
        <v>2170199</v>
      </c>
      <c r="B1191" s="282" t="s">
        <v>970</v>
      </c>
      <c r="C1191" s="280"/>
      <c r="D1191" s="281"/>
    </row>
    <row r="1192" ht="20.1" customHeight="1" spans="1:4">
      <c r="A1192" s="278">
        <v>21702</v>
      </c>
      <c r="B1192" s="279" t="s">
        <v>971</v>
      </c>
      <c r="C1192" s="280">
        <v>0</v>
      </c>
      <c r="D1192" s="281"/>
    </row>
    <row r="1193" ht="20.1" customHeight="1" spans="1:4">
      <c r="A1193" s="278">
        <v>2170201</v>
      </c>
      <c r="B1193" s="282" t="s">
        <v>972</v>
      </c>
      <c r="C1193" s="280"/>
      <c r="D1193" s="281"/>
    </row>
    <row r="1194" ht="20.1" customHeight="1" spans="1:4">
      <c r="A1194" s="278">
        <v>2170202</v>
      </c>
      <c r="B1194" s="282" t="s">
        <v>973</v>
      </c>
      <c r="C1194" s="280"/>
      <c r="D1194" s="281"/>
    </row>
    <row r="1195" ht="20.1" customHeight="1" spans="1:4">
      <c r="A1195" s="278">
        <v>2170203</v>
      </c>
      <c r="B1195" s="282" t="s">
        <v>974</v>
      </c>
      <c r="C1195" s="280"/>
      <c r="D1195" s="281"/>
    </row>
    <row r="1196" ht="20.1" customHeight="1" spans="1:4">
      <c r="A1196" s="278">
        <v>2170204</v>
      </c>
      <c r="B1196" s="282" t="s">
        <v>975</v>
      </c>
      <c r="C1196" s="280"/>
      <c r="D1196" s="281"/>
    </row>
    <row r="1197" ht="20.1" customHeight="1" spans="1:4">
      <c r="A1197" s="278">
        <v>2170205</v>
      </c>
      <c r="B1197" s="282" t="s">
        <v>976</v>
      </c>
      <c r="C1197" s="280"/>
      <c r="D1197" s="281"/>
    </row>
    <row r="1198" ht="20.1" customHeight="1" spans="1:4">
      <c r="A1198" s="278">
        <v>2170206</v>
      </c>
      <c r="B1198" s="282" t="s">
        <v>977</v>
      </c>
      <c r="C1198" s="280"/>
      <c r="D1198" s="281"/>
    </row>
    <row r="1199" ht="20.1" customHeight="1" spans="1:4">
      <c r="A1199" s="278">
        <v>2170207</v>
      </c>
      <c r="B1199" s="282" t="s">
        <v>978</v>
      </c>
      <c r="C1199" s="280"/>
      <c r="D1199" s="281"/>
    </row>
    <row r="1200" ht="20.1" customHeight="1" spans="1:4">
      <c r="A1200" s="278">
        <v>2170208</v>
      </c>
      <c r="B1200" s="282" t="s">
        <v>979</v>
      </c>
      <c r="C1200" s="280"/>
      <c r="D1200" s="281"/>
    </row>
    <row r="1201" ht="20.1" customHeight="1" spans="1:4">
      <c r="A1201" s="278">
        <v>2170299</v>
      </c>
      <c r="B1201" s="282" t="s">
        <v>980</v>
      </c>
      <c r="C1201" s="280"/>
      <c r="D1201" s="281"/>
    </row>
    <row r="1202" ht="20.1" customHeight="1" spans="1:4">
      <c r="A1202" s="278">
        <v>21703</v>
      </c>
      <c r="B1202" s="279" t="s">
        <v>981</v>
      </c>
      <c r="C1202" s="280">
        <v>0</v>
      </c>
      <c r="D1202" s="281"/>
    </row>
    <row r="1203" ht="20.1" customHeight="1" spans="1:4">
      <c r="A1203" s="278">
        <v>2170301</v>
      </c>
      <c r="B1203" s="282" t="s">
        <v>982</v>
      </c>
      <c r="C1203" s="280"/>
      <c r="D1203" s="281"/>
    </row>
    <row r="1204" ht="20.1" customHeight="1" spans="1:4">
      <c r="A1204" s="278">
        <v>2170302</v>
      </c>
      <c r="B1204" s="282" t="s">
        <v>983</v>
      </c>
      <c r="C1204" s="280"/>
      <c r="D1204" s="281"/>
    </row>
    <row r="1205" ht="20.1" customHeight="1" spans="1:4">
      <c r="A1205" s="278">
        <v>2170303</v>
      </c>
      <c r="B1205" s="282" t="s">
        <v>984</v>
      </c>
      <c r="C1205" s="280"/>
      <c r="D1205" s="281"/>
    </row>
    <row r="1206" ht="20.1" customHeight="1" spans="1:4">
      <c r="A1206" s="278">
        <v>2170304</v>
      </c>
      <c r="B1206" s="282" t="s">
        <v>985</v>
      </c>
      <c r="C1206" s="280"/>
      <c r="D1206" s="281"/>
    </row>
    <row r="1207" ht="20.1" customHeight="1" spans="1:4">
      <c r="A1207" s="278">
        <v>2170399</v>
      </c>
      <c r="B1207" s="282" t="s">
        <v>986</v>
      </c>
      <c r="C1207" s="280"/>
      <c r="D1207" s="281"/>
    </row>
    <row r="1208" ht="20.1" customHeight="1" spans="1:4">
      <c r="A1208" s="278">
        <v>21704</v>
      </c>
      <c r="B1208" s="279" t="s">
        <v>987</v>
      </c>
      <c r="C1208" s="280">
        <v>0</v>
      </c>
      <c r="D1208" s="281"/>
    </row>
    <row r="1209" ht="20.1" customHeight="1" spans="1:4">
      <c r="A1209" s="278">
        <v>2170401</v>
      </c>
      <c r="B1209" s="282" t="s">
        <v>988</v>
      </c>
      <c r="C1209" s="280"/>
      <c r="D1209" s="281"/>
    </row>
    <row r="1210" ht="20.1" customHeight="1" spans="1:4">
      <c r="A1210" s="278">
        <v>2170499</v>
      </c>
      <c r="B1210" s="282" t="s">
        <v>989</v>
      </c>
      <c r="C1210" s="280"/>
      <c r="D1210" s="281"/>
    </row>
    <row r="1211" ht="20.1" customHeight="1" spans="1:4">
      <c r="A1211" s="278">
        <v>21799</v>
      </c>
      <c r="B1211" s="279" t="s">
        <v>990</v>
      </c>
      <c r="C1211" s="280">
        <v>0</v>
      </c>
      <c r="D1211" s="281"/>
    </row>
    <row r="1212" ht="20.1" customHeight="1" spans="1:4">
      <c r="A1212" s="278">
        <v>2179901</v>
      </c>
      <c r="B1212" s="282" t="s">
        <v>991</v>
      </c>
      <c r="C1212" s="280"/>
      <c r="D1212" s="281"/>
    </row>
    <row r="1213" ht="20.1" customHeight="1" spans="1:4">
      <c r="A1213" s="278">
        <v>219</v>
      </c>
      <c r="B1213" s="279" t="s">
        <v>992</v>
      </c>
      <c r="C1213" s="280">
        <v>0</v>
      </c>
      <c r="D1213" s="281"/>
    </row>
    <row r="1214" ht="20.1" customHeight="1" spans="1:4">
      <c r="A1214" s="278">
        <v>21901</v>
      </c>
      <c r="B1214" s="279" t="s">
        <v>993</v>
      </c>
      <c r="C1214" s="280"/>
      <c r="D1214" s="281"/>
    </row>
    <row r="1215" ht="20.1" customHeight="1" spans="1:4">
      <c r="A1215" s="278">
        <v>21902</v>
      </c>
      <c r="B1215" s="279" t="s">
        <v>994</v>
      </c>
      <c r="C1215" s="280"/>
      <c r="D1215" s="281"/>
    </row>
    <row r="1216" ht="20.1" customHeight="1" spans="1:4">
      <c r="A1216" s="278">
        <v>21903</v>
      </c>
      <c r="B1216" s="279" t="s">
        <v>995</v>
      </c>
      <c r="C1216" s="280"/>
      <c r="D1216" s="281"/>
    </row>
    <row r="1217" ht="20.1" customHeight="1" spans="1:4">
      <c r="A1217" s="278">
        <v>21904</v>
      </c>
      <c r="B1217" s="279" t="s">
        <v>996</v>
      </c>
      <c r="C1217" s="280"/>
      <c r="D1217" s="281"/>
    </row>
    <row r="1218" ht="20.1" customHeight="1" spans="1:4">
      <c r="A1218" s="278">
        <v>21905</v>
      </c>
      <c r="B1218" s="279" t="s">
        <v>997</v>
      </c>
      <c r="C1218" s="280"/>
      <c r="D1218" s="281"/>
    </row>
    <row r="1219" ht="20.1" customHeight="1" spans="1:4">
      <c r="A1219" s="278">
        <v>21906</v>
      </c>
      <c r="B1219" s="279" t="s">
        <v>732</v>
      </c>
      <c r="C1219" s="280"/>
      <c r="D1219" s="281"/>
    </row>
    <row r="1220" ht="20.1" customHeight="1" spans="1:4">
      <c r="A1220" s="278">
        <v>21907</v>
      </c>
      <c r="B1220" s="279" t="s">
        <v>998</v>
      </c>
      <c r="C1220" s="280"/>
      <c r="D1220" s="281"/>
    </row>
    <row r="1221" ht="20.1" customHeight="1" spans="1:4">
      <c r="A1221" s="278">
        <v>21908</v>
      </c>
      <c r="B1221" s="279" t="s">
        <v>999</v>
      </c>
      <c r="C1221" s="280"/>
      <c r="D1221" s="281"/>
    </row>
    <row r="1222" ht="20.1" customHeight="1" spans="1:4">
      <c r="A1222" s="278">
        <v>21999</v>
      </c>
      <c r="B1222" s="279" t="s">
        <v>1000</v>
      </c>
      <c r="C1222" s="280"/>
      <c r="D1222" s="281"/>
    </row>
    <row r="1223" ht="20.1" customHeight="1" spans="1:4">
      <c r="A1223" s="278">
        <v>220</v>
      </c>
      <c r="B1223" s="279" t="s">
        <v>1001</v>
      </c>
      <c r="C1223" s="280">
        <v>3100</v>
      </c>
      <c r="D1223" s="281"/>
    </row>
    <row r="1224" ht="20.1" customHeight="1" spans="1:4">
      <c r="A1224" s="278">
        <v>22001</v>
      </c>
      <c r="B1224" s="279" t="s">
        <v>1002</v>
      </c>
      <c r="C1224" s="280">
        <v>3091</v>
      </c>
      <c r="D1224" s="281"/>
    </row>
    <row r="1225" ht="20.1" customHeight="1" spans="1:4">
      <c r="A1225" s="278">
        <v>2200101</v>
      </c>
      <c r="B1225" s="282" t="s">
        <v>57</v>
      </c>
      <c r="C1225" s="283"/>
      <c r="D1225" s="281"/>
    </row>
    <row r="1226" ht="20.1" customHeight="1" spans="1:4">
      <c r="A1226" s="278">
        <v>2200102</v>
      </c>
      <c r="B1226" s="282" t="s">
        <v>58</v>
      </c>
      <c r="C1226" s="283"/>
      <c r="D1226" s="281"/>
    </row>
    <row r="1227" ht="20.1" customHeight="1" spans="1:4">
      <c r="A1227" s="278">
        <v>2200103</v>
      </c>
      <c r="B1227" s="282" t="s">
        <v>59</v>
      </c>
      <c r="C1227" s="283"/>
      <c r="D1227" s="281"/>
    </row>
    <row r="1228" ht="20.1" customHeight="1" spans="1:4">
      <c r="A1228" s="278">
        <v>2200104</v>
      </c>
      <c r="B1228" s="282" t="s">
        <v>1003</v>
      </c>
      <c r="C1228" s="283"/>
      <c r="D1228" s="281"/>
    </row>
    <row r="1229" ht="20.1" customHeight="1" spans="1:4">
      <c r="A1229" s="278">
        <v>2200105</v>
      </c>
      <c r="B1229" s="282" t="s">
        <v>1004</v>
      </c>
      <c r="C1229" s="283"/>
      <c r="D1229" s="281"/>
    </row>
    <row r="1230" ht="20.1" customHeight="1" spans="1:4">
      <c r="A1230" s="278">
        <v>2200106</v>
      </c>
      <c r="B1230" s="282" t="s">
        <v>1005</v>
      </c>
      <c r="C1230" s="283"/>
      <c r="D1230" s="281"/>
    </row>
    <row r="1231" ht="20.1" customHeight="1" spans="1:4">
      <c r="A1231" s="278">
        <v>2200107</v>
      </c>
      <c r="B1231" s="282" t="s">
        <v>1006</v>
      </c>
      <c r="C1231" s="283"/>
      <c r="D1231" s="281"/>
    </row>
    <row r="1232" ht="20.1" customHeight="1" spans="1:4">
      <c r="A1232" s="278">
        <v>2200108</v>
      </c>
      <c r="B1232" s="282" t="s">
        <v>1007</v>
      </c>
      <c r="C1232" s="283"/>
      <c r="D1232" s="281"/>
    </row>
    <row r="1233" ht="20.1" customHeight="1" spans="1:4">
      <c r="A1233" s="278">
        <v>2200109</v>
      </c>
      <c r="B1233" s="282" t="s">
        <v>1008</v>
      </c>
      <c r="C1233" s="283"/>
      <c r="D1233" s="281"/>
    </row>
    <row r="1234" ht="20.1" customHeight="1" spans="1:4">
      <c r="A1234" s="278">
        <v>2200110</v>
      </c>
      <c r="B1234" s="282" t="s">
        <v>1009</v>
      </c>
      <c r="C1234" s="283">
        <v>3000</v>
      </c>
      <c r="D1234" s="281"/>
    </row>
    <row r="1235" ht="20.1" customHeight="1" spans="1:4">
      <c r="A1235" s="278">
        <v>2200111</v>
      </c>
      <c r="B1235" s="282" t="s">
        <v>1010</v>
      </c>
      <c r="C1235" s="283"/>
      <c r="D1235" s="281"/>
    </row>
    <row r="1236" ht="20.1" customHeight="1" spans="1:4">
      <c r="A1236" s="278">
        <v>2200112</v>
      </c>
      <c r="B1236" s="282" t="s">
        <v>1011</v>
      </c>
      <c r="C1236" s="283"/>
      <c r="D1236" s="281"/>
    </row>
    <row r="1237" ht="20.1" customHeight="1" spans="1:4">
      <c r="A1237" s="278">
        <v>2200113</v>
      </c>
      <c r="B1237" s="282" t="s">
        <v>1012</v>
      </c>
      <c r="C1237" s="283"/>
      <c r="D1237" s="281"/>
    </row>
    <row r="1238" ht="20.1" customHeight="1" spans="1:4">
      <c r="A1238" s="278">
        <v>2200114</v>
      </c>
      <c r="B1238" s="282" t="s">
        <v>1013</v>
      </c>
      <c r="C1238" s="283"/>
      <c r="D1238" s="281"/>
    </row>
    <row r="1239" ht="20.1" customHeight="1" spans="1:4">
      <c r="A1239" s="278">
        <v>2200115</v>
      </c>
      <c r="B1239" s="282" t="s">
        <v>1014</v>
      </c>
      <c r="C1239" s="283"/>
      <c r="D1239" s="281"/>
    </row>
    <row r="1240" ht="20.1" customHeight="1" spans="1:4">
      <c r="A1240" s="278">
        <v>2200116</v>
      </c>
      <c r="B1240" s="282" t="s">
        <v>1015</v>
      </c>
      <c r="C1240" s="283"/>
      <c r="D1240" s="281"/>
    </row>
    <row r="1241" ht="20.1" customHeight="1" spans="1:4">
      <c r="A1241" s="278">
        <v>2200119</v>
      </c>
      <c r="B1241" s="282" t="s">
        <v>1016</v>
      </c>
      <c r="C1241" s="283"/>
      <c r="D1241" s="281"/>
    </row>
    <row r="1242" ht="20.1" customHeight="1" spans="1:4">
      <c r="A1242" s="278">
        <v>2200150</v>
      </c>
      <c r="B1242" s="282" t="s">
        <v>66</v>
      </c>
      <c r="C1242" s="283"/>
      <c r="D1242" s="281"/>
    </row>
    <row r="1243" ht="20.1" customHeight="1" spans="1:4">
      <c r="A1243" s="278">
        <v>2200199</v>
      </c>
      <c r="B1243" s="282" t="s">
        <v>1017</v>
      </c>
      <c r="C1243" s="283">
        <v>91</v>
      </c>
      <c r="D1243" s="281"/>
    </row>
    <row r="1244" ht="20.1" customHeight="1" spans="1:4">
      <c r="A1244" s="278">
        <v>22002</v>
      </c>
      <c r="B1244" s="279" t="s">
        <v>1018</v>
      </c>
      <c r="C1244" s="280">
        <v>0</v>
      </c>
      <c r="D1244" s="281"/>
    </row>
    <row r="1245" ht="20.1" customHeight="1" spans="1:4">
      <c r="A1245" s="278">
        <v>2200201</v>
      </c>
      <c r="B1245" s="282" t="s">
        <v>57</v>
      </c>
      <c r="C1245" s="280"/>
      <c r="D1245" s="281"/>
    </row>
    <row r="1246" ht="20.1" customHeight="1" spans="1:4">
      <c r="A1246" s="278">
        <v>2200202</v>
      </c>
      <c r="B1246" s="282" t="s">
        <v>58</v>
      </c>
      <c r="C1246" s="280"/>
      <c r="D1246" s="281"/>
    </row>
    <row r="1247" ht="20.1" customHeight="1" spans="1:4">
      <c r="A1247" s="278">
        <v>2200203</v>
      </c>
      <c r="B1247" s="282" t="s">
        <v>59</v>
      </c>
      <c r="C1247" s="280"/>
      <c r="D1247" s="281"/>
    </row>
    <row r="1248" ht="20.1" customHeight="1" spans="1:4">
      <c r="A1248" s="278">
        <v>2200204</v>
      </c>
      <c r="B1248" s="282" t="s">
        <v>1019</v>
      </c>
      <c r="C1248" s="280"/>
      <c r="D1248" s="281"/>
    </row>
    <row r="1249" ht="20.1" customHeight="1" spans="1:4">
      <c r="A1249" s="278">
        <v>2200205</v>
      </c>
      <c r="B1249" s="282" t="s">
        <v>1020</v>
      </c>
      <c r="C1249" s="280"/>
      <c r="D1249" s="281"/>
    </row>
    <row r="1250" ht="20.1" customHeight="1" spans="1:4">
      <c r="A1250" s="278">
        <v>2200206</v>
      </c>
      <c r="B1250" s="282" t="s">
        <v>1021</v>
      </c>
      <c r="C1250" s="280"/>
      <c r="D1250" s="281"/>
    </row>
    <row r="1251" ht="20.1" customHeight="1" spans="1:4">
      <c r="A1251" s="278">
        <v>2200207</v>
      </c>
      <c r="B1251" s="282" t="s">
        <v>1022</v>
      </c>
      <c r="C1251" s="280"/>
      <c r="D1251" s="281"/>
    </row>
    <row r="1252" ht="20.1" customHeight="1" spans="1:4">
      <c r="A1252" s="278">
        <v>2200208</v>
      </c>
      <c r="B1252" s="282" t="s">
        <v>1023</v>
      </c>
      <c r="C1252" s="280"/>
      <c r="D1252" s="281"/>
    </row>
    <row r="1253" ht="20.1" customHeight="1" spans="1:4">
      <c r="A1253" s="278">
        <v>2200209</v>
      </c>
      <c r="B1253" s="282" t="s">
        <v>1024</v>
      </c>
      <c r="C1253" s="280"/>
      <c r="D1253" s="281"/>
    </row>
    <row r="1254" ht="20.1" customHeight="1" spans="1:4">
      <c r="A1254" s="278">
        <v>2200210</v>
      </c>
      <c r="B1254" s="282" t="s">
        <v>1025</v>
      </c>
      <c r="C1254" s="280"/>
      <c r="D1254" s="281"/>
    </row>
    <row r="1255" ht="20.1" customHeight="1" spans="1:4">
      <c r="A1255" s="278">
        <v>2200211</v>
      </c>
      <c r="B1255" s="282" t="s">
        <v>1026</v>
      </c>
      <c r="C1255" s="280"/>
      <c r="D1255" s="281"/>
    </row>
    <row r="1256" ht="20.1" customHeight="1" spans="1:4">
      <c r="A1256" s="278">
        <v>2200212</v>
      </c>
      <c r="B1256" s="282" t="s">
        <v>1027</v>
      </c>
      <c r="C1256" s="280"/>
      <c r="D1256" s="281"/>
    </row>
    <row r="1257" ht="20.1" customHeight="1" spans="1:4">
      <c r="A1257" s="278">
        <v>2200213</v>
      </c>
      <c r="B1257" s="282" t="s">
        <v>1028</v>
      </c>
      <c r="C1257" s="280"/>
      <c r="D1257" s="281"/>
    </row>
    <row r="1258" ht="20.1" customHeight="1" spans="1:4">
      <c r="A1258" s="278">
        <v>2200215</v>
      </c>
      <c r="B1258" s="282" t="s">
        <v>1029</v>
      </c>
      <c r="C1258" s="280"/>
      <c r="D1258" s="281"/>
    </row>
    <row r="1259" ht="20.1" customHeight="1" spans="1:4">
      <c r="A1259" s="278">
        <v>2200216</v>
      </c>
      <c r="B1259" s="282" t="s">
        <v>1030</v>
      </c>
      <c r="C1259" s="280"/>
      <c r="D1259" s="281"/>
    </row>
    <row r="1260" ht="20.1" customHeight="1" spans="1:4">
      <c r="A1260" s="278">
        <v>2200217</v>
      </c>
      <c r="B1260" s="282" t="s">
        <v>1031</v>
      </c>
      <c r="C1260" s="280"/>
      <c r="D1260" s="281"/>
    </row>
    <row r="1261" ht="20.1" customHeight="1" spans="1:4">
      <c r="A1261" s="278">
        <v>2200218</v>
      </c>
      <c r="B1261" s="282" t="s">
        <v>1032</v>
      </c>
      <c r="C1261" s="280"/>
      <c r="D1261" s="281"/>
    </row>
    <row r="1262" ht="20.1" customHeight="1" spans="1:4">
      <c r="A1262" s="278">
        <v>2200250</v>
      </c>
      <c r="B1262" s="282" t="s">
        <v>66</v>
      </c>
      <c r="C1262" s="280"/>
      <c r="D1262" s="281"/>
    </row>
    <row r="1263" ht="20.1" customHeight="1" spans="1:4">
      <c r="A1263" s="278">
        <v>2200299</v>
      </c>
      <c r="B1263" s="282" t="s">
        <v>1033</v>
      </c>
      <c r="C1263" s="280"/>
      <c r="D1263" s="281"/>
    </row>
    <row r="1264" ht="20.1" customHeight="1" spans="1:4">
      <c r="A1264" s="278">
        <v>22003</v>
      </c>
      <c r="B1264" s="279" t="s">
        <v>1034</v>
      </c>
      <c r="C1264" s="280">
        <v>0</v>
      </c>
      <c r="D1264" s="281"/>
    </row>
    <row r="1265" ht="20.1" customHeight="1" spans="1:4">
      <c r="A1265" s="278">
        <v>2200301</v>
      </c>
      <c r="B1265" s="282" t="s">
        <v>57</v>
      </c>
      <c r="C1265" s="280"/>
      <c r="D1265" s="281"/>
    </row>
    <row r="1266" ht="20.1" customHeight="1" spans="1:4">
      <c r="A1266" s="278">
        <v>2200302</v>
      </c>
      <c r="B1266" s="282" t="s">
        <v>58</v>
      </c>
      <c r="C1266" s="280"/>
      <c r="D1266" s="281"/>
    </row>
    <row r="1267" ht="20.1" customHeight="1" spans="1:4">
      <c r="A1267" s="278">
        <v>2200303</v>
      </c>
      <c r="B1267" s="282" t="s">
        <v>59</v>
      </c>
      <c r="C1267" s="280"/>
      <c r="D1267" s="281"/>
    </row>
    <row r="1268" ht="20.1" customHeight="1" spans="1:4">
      <c r="A1268" s="278">
        <v>2200304</v>
      </c>
      <c r="B1268" s="282" t="s">
        <v>1035</v>
      </c>
      <c r="C1268" s="280"/>
      <c r="D1268" s="281"/>
    </row>
    <row r="1269" ht="20.1" customHeight="1" spans="1:4">
      <c r="A1269" s="278">
        <v>2200305</v>
      </c>
      <c r="B1269" s="282" t="s">
        <v>1036</v>
      </c>
      <c r="C1269" s="280"/>
      <c r="D1269" s="281"/>
    </row>
    <row r="1270" ht="20.1" customHeight="1" spans="1:4">
      <c r="A1270" s="278">
        <v>2200306</v>
      </c>
      <c r="B1270" s="282" t="s">
        <v>1037</v>
      </c>
      <c r="C1270" s="280"/>
      <c r="D1270" s="281"/>
    </row>
    <row r="1271" ht="20.1" customHeight="1" spans="1:4">
      <c r="A1271" s="278">
        <v>2200350</v>
      </c>
      <c r="B1271" s="282" t="s">
        <v>66</v>
      </c>
      <c r="C1271" s="280"/>
      <c r="D1271" s="281"/>
    </row>
    <row r="1272" ht="20.1" customHeight="1" spans="1:4">
      <c r="A1272" s="278">
        <v>2200399</v>
      </c>
      <c r="B1272" s="282" t="s">
        <v>1038</v>
      </c>
      <c r="C1272" s="280"/>
      <c r="D1272" s="281"/>
    </row>
    <row r="1273" ht="20.1" customHeight="1" spans="1:4">
      <c r="A1273" s="278">
        <v>22004</v>
      </c>
      <c r="B1273" s="279" t="s">
        <v>1039</v>
      </c>
      <c r="C1273" s="280">
        <v>1</v>
      </c>
      <c r="D1273" s="281"/>
    </row>
    <row r="1274" ht="20.1" customHeight="1" spans="1:4">
      <c r="A1274" s="278">
        <v>2200401</v>
      </c>
      <c r="B1274" s="282" t="s">
        <v>57</v>
      </c>
      <c r="C1274" s="280"/>
      <c r="D1274" s="281"/>
    </row>
    <row r="1275" ht="20.1" customHeight="1" spans="1:4">
      <c r="A1275" s="278">
        <v>2200402</v>
      </c>
      <c r="B1275" s="282" t="s">
        <v>58</v>
      </c>
      <c r="C1275" s="280"/>
      <c r="D1275" s="281"/>
    </row>
    <row r="1276" ht="20.1" customHeight="1" spans="1:4">
      <c r="A1276" s="278">
        <v>2200403</v>
      </c>
      <c r="B1276" s="282" t="s">
        <v>59</v>
      </c>
      <c r="C1276" s="280"/>
      <c r="D1276" s="281"/>
    </row>
    <row r="1277" ht="20.1" customHeight="1" spans="1:4">
      <c r="A1277" s="278">
        <v>2200404</v>
      </c>
      <c r="B1277" s="282" t="s">
        <v>1040</v>
      </c>
      <c r="C1277" s="280"/>
      <c r="D1277" s="281"/>
    </row>
    <row r="1278" ht="20.1" customHeight="1" spans="1:4">
      <c r="A1278" s="278">
        <v>2200405</v>
      </c>
      <c r="B1278" s="282" t="s">
        <v>1041</v>
      </c>
      <c r="C1278" s="280"/>
      <c r="D1278" s="281"/>
    </row>
    <row r="1279" ht="20.1" customHeight="1" spans="1:4">
      <c r="A1279" s="278">
        <v>2200406</v>
      </c>
      <c r="B1279" s="282" t="s">
        <v>1042</v>
      </c>
      <c r="C1279" s="280">
        <v>1</v>
      </c>
      <c r="D1279" s="281"/>
    </row>
    <row r="1280" ht="20.1" customHeight="1" spans="1:4">
      <c r="A1280" s="278">
        <v>2200407</v>
      </c>
      <c r="B1280" s="282" t="s">
        <v>1043</v>
      </c>
      <c r="C1280" s="280"/>
      <c r="D1280" s="281"/>
    </row>
    <row r="1281" ht="20.1" customHeight="1" spans="1:4">
      <c r="A1281" s="278">
        <v>2200408</v>
      </c>
      <c r="B1281" s="282" t="s">
        <v>1044</v>
      </c>
      <c r="C1281" s="280"/>
      <c r="D1281" s="281"/>
    </row>
    <row r="1282" ht="20.1" customHeight="1" spans="1:4">
      <c r="A1282" s="278">
        <v>2200409</v>
      </c>
      <c r="B1282" s="282" t="s">
        <v>1045</v>
      </c>
      <c r="C1282" s="280"/>
      <c r="D1282" s="281"/>
    </row>
    <row r="1283" ht="20.1" customHeight="1" spans="1:4">
      <c r="A1283" s="278">
        <v>2200410</v>
      </c>
      <c r="B1283" s="282" t="s">
        <v>1046</v>
      </c>
      <c r="C1283" s="280"/>
      <c r="D1283" s="281"/>
    </row>
    <row r="1284" ht="20.1" customHeight="1" spans="1:4">
      <c r="A1284" s="278">
        <v>2200450</v>
      </c>
      <c r="B1284" s="282" t="s">
        <v>1047</v>
      </c>
      <c r="C1284" s="280"/>
      <c r="D1284" s="281"/>
    </row>
    <row r="1285" ht="20.1" customHeight="1" spans="1:4">
      <c r="A1285" s="278">
        <v>2200499</v>
      </c>
      <c r="B1285" s="282" t="s">
        <v>1048</v>
      </c>
      <c r="C1285" s="280"/>
      <c r="D1285" s="281"/>
    </row>
    <row r="1286" ht="20.1" customHeight="1" spans="1:4">
      <c r="A1286" s="278">
        <v>22005</v>
      </c>
      <c r="B1286" s="279" t="s">
        <v>1049</v>
      </c>
      <c r="C1286" s="280">
        <v>8</v>
      </c>
      <c r="D1286" s="281"/>
    </row>
    <row r="1287" ht="20.1" customHeight="1" spans="1:4">
      <c r="A1287" s="278">
        <v>2200501</v>
      </c>
      <c r="B1287" s="282" t="s">
        <v>57</v>
      </c>
      <c r="C1287" s="280"/>
      <c r="D1287" s="281"/>
    </row>
    <row r="1288" ht="20.1" customHeight="1" spans="1:4">
      <c r="A1288" s="278">
        <v>2200502</v>
      </c>
      <c r="B1288" s="282" t="s">
        <v>58</v>
      </c>
      <c r="C1288" s="280"/>
      <c r="D1288" s="281"/>
    </row>
    <row r="1289" ht="20.1" customHeight="1" spans="1:4">
      <c r="A1289" s="278">
        <v>2200503</v>
      </c>
      <c r="B1289" s="282" t="s">
        <v>59</v>
      </c>
      <c r="C1289" s="280"/>
      <c r="D1289" s="281"/>
    </row>
    <row r="1290" ht="20.1" customHeight="1" spans="1:4">
      <c r="A1290" s="278">
        <v>2200504</v>
      </c>
      <c r="B1290" s="282" t="s">
        <v>1050</v>
      </c>
      <c r="C1290" s="280"/>
      <c r="D1290" s="281"/>
    </row>
    <row r="1291" ht="20.1" customHeight="1" spans="1:4">
      <c r="A1291" s="278">
        <v>2200506</v>
      </c>
      <c r="B1291" s="282" t="s">
        <v>1051</v>
      </c>
      <c r="C1291" s="280"/>
      <c r="D1291" s="281"/>
    </row>
    <row r="1292" ht="20.1" customHeight="1" spans="1:4">
      <c r="A1292" s="278">
        <v>2200507</v>
      </c>
      <c r="B1292" s="282" t="s">
        <v>1052</v>
      </c>
      <c r="C1292" s="280"/>
      <c r="D1292" s="281"/>
    </row>
    <row r="1293" ht="20.1" customHeight="1" spans="1:4">
      <c r="A1293" s="278">
        <v>2200508</v>
      </c>
      <c r="B1293" s="282" t="s">
        <v>1053</v>
      </c>
      <c r="C1293" s="280">
        <v>6</v>
      </c>
      <c r="D1293" s="281"/>
    </row>
    <row r="1294" ht="20.1" customHeight="1" spans="1:4">
      <c r="A1294" s="278">
        <v>2200509</v>
      </c>
      <c r="B1294" s="282" t="s">
        <v>1054</v>
      </c>
      <c r="C1294" s="280">
        <v>2</v>
      </c>
      <c r="D1294" s="281"/>
    </row>
    <row r="1295" ht="20.1" customHeight="1" spans="1:4">
      <c r="A1295" s="278">
        <v>2200510</v>
      </c>
      <c r="B1295" s="282" t="s">
        <v>1055</v>
      </c>
      <c r="C1295" s="280"/>
      <c r="D1295" s="281"/>
    </row>
    <row r="1296" ht="20.1" customHeight="1" spans="1:4">
      <c r="A1296" s="278">
        <v>2200511</v>
      </c>
      <c r="B1296" s="282" t="s">
        <v>1056</v>
      </c>
      <c r="C1296" s="280"/>
      <c r="D1296" s="281"/>
    </row>
    <row r="1297" ht="20.1" customHeight="1" spans="1:4">
      <c r="A1297" s="278">
        <v>2200512</v>
      </c>
      <c r="B1297" s="282" t="s">
        <v>1057</v>
      </c>
      <c r="C1297" s="280"/>
      <c r="D1297" s="281"/>
    </row>
    <row r="1298" ht="20.1" customHeight="1" spans="1:4">
      <c r="A1298" s="278">
        <v>2200513</v>
      </c>
      <c r="B1298" s="282" t="s">
        <v>1058</v>
      </c>
      <c r="C1298" s="280"/>
      <c r="D1298" s="281"/>
    </row>
    <row r="1299" ht="20.1" customHeight="1" spans="1:4">
      <c r="A1299" s="278">
        <v>2200514</v>
      </c>
      <c r="B1299" s="282" t="s">
        <v>1059</v>
      </c>
      <c r="C1299" s="280"/>
      <c r="D1299" s="281"/>
    </row>
    <row r="1300" ht="20.1" customHeight="1" spans="1:4">
      <c r="A1300" s="278">
        <v>2200599</v>
      </c>
      <c r="B1300" s="282" t="s">
        <v>1060</v>
      </c>
      <c r="C1300" s="280"/>
      <c r="D1300" s="281"/>
    </row>
    <row r="1301" ht="20.1" customHeight="1" spans="1:4">
      <c r="A1301" s="278">
        <v>22099</v>
      </c>
      <c r="B1301" s="279" t="s">
        <v>1061</v>
      </c>
      <c r="C1301" s="280">
        <v>0</v>
      </c>
      <c r="D1301" s="281"/>
    </row>
    <row r="1302" ht="20.1" customHeight="1" spans="1:4">
      <c r="A1302" s="278">
        <v>2209901</v>
      </c>
      <c r="B1302" s="282" t="s">
        <v>1062</v>
      </c>
      <c r="C1302" s="280"/>
      <c r="D1302" s="281"/>
    </row>
    <row r="1303" ht="20.1" customHeight="1" spans="1:4">
      <c r="A1303" s="278">
        <v>221</v>
      </c>
      <c r="B1303" s="279" t="s">
        <v>1063</v>
      </c>
      <c r="C1303" s="280">
        <v>21756</v>
      </c>
      <c r="D1303" s="281"/>
    </row>
    <row r="1304" ht="20.1" customHeight="1" spans="1:4">
      <c r="A1304" s="278">
        <v>22101</v>
      </c>
      <c r="B1304" s="279" t="s">
        <v>1064</v>
      </c>
      <c r="C1304" s="280">
        <v>19710</v>
      </c>
      <c r="D1304" s="281"/>
    </row>
    <row r="1305" ht="20.1" customHeight="1" spans="1:4">
      <c r="A1305" s="278">
        <v>2210101</v>
      </c>
      <c r="B1305" s="282" t="s">
        <v>1065</v>
      </c>
      <c r="C1305" s="283"/>
      <c r="D1305" s="281"/>
    </row>
    <row r="1306" ht="20.1" customHeight="1" spans="1:4">
      <c r="A1306" s="278">
        <v>2210102</v>
      </c>
      <c r="B1306" s="282" t="s">
        <v>1066</v>
      </c>
      <c r="C1306" s="283"/>
      <c r="D1306" s="281"/>
    </row>
    <row r="1307" ht="20.1" customHeight="1" spans="1:4">
      <c r="A1307" s="278">
        <v>2210103</v>
      </c>
      <c r="B1307" s="282" t="s">
        <v>1067</v>
      </c>
      <c r="C1307" s="283">
        <v>10895</v>
      </c>
      <c r="D1307" s="281"/>
    </row>
    <row r="1308" ht="20.1" customHeight="1" spans="1:4">
      <c r="A1308" s="278">
        <v>2210104</v>
      </c>
      <c r="B1308" s="282" t="s">
        <v>1068</v>
      </c>
      <c r="C1308" s="283">
        <v>0</v>
      </c>
      <c r="D1308" s="281"/>
    </row>
    <row r="1309" ht="20.1" customHeight="1" spans="1:4">
      <c r="A1309" s="278">
        <v>2210105</v>
      </c>
      <c r="B1309" s="282" t="s">
        <v>1069</v>
      </c>
      <c r="C1309" s="283">
        <v>1864</v>
      </c>
      <c r="D1309" s="281"/>
    </row>
    <row r="1310" ht="20.1" customHeight="1" spans="1:4">
      <c r="A1310" s="278">
        <v>2210106</v>
      </c>
      <c r="B1310" s="282" t="s">
        <v>1070</v>
      </c>
      <c r="C1310" s="283">
        <v>3300</v>
      </c>
      <c r="D1310" s="281"/>
    </row>
    <row r="1311" ht="20.1" customHeight="1" spans="1:4">
      <c r="A1311" s="278">
        <v>2210107</v>
      </c>
      <c r="B1311" s="282" t="s">
        <v>1071</v>
      </c>
      <c r="C1311" s="283">
        <v>0</v>
      </c>
      <c r="D1311" s="281"/>
    </row>
    <row r="1312" ht="20.1" customHeight="1" spans="1:4">
      <c r="A1312" s="278">
        <v>2210199</v>
      </c>
      <c r="B1312" s="282" t="s">
        <v>1072</v>
      </c>
      <c r="C1312" s="283">
        <v>3651</v>
      </c>
      <c r="D1312" s="281"/>
    </row>
    <row r="1313" ht="20.1" customHeight="1" spans="1:4">
      <c r="A1313" s="278">
        <v>22102</v>
      </c>
      <c r="B1313" s="279" t="s">
        <v>1073</v>
      </c>
      <c r="C1313" s="280">
        <v>1956</v>
      </c>
      <c r="D1313" s="281"/>
    </row>
    <row r="1314" ht="20.1" customHeight="1" spans="1:4">
      <c r="A1314" s="278">
        <v>2210201</v>
      </c>
      <c r="B1314" s="282" t="s">
        <v>1074</v>
      </c>
      <c r="C1314" s="280">
        <v>1956</v>
      </c>
      <c r="D1314" s="281"/>
    </row>
    <row r="1315" ht="20.1" customHeight="1" spans="1:4">
      <c r="A1315" s="278">
        <v>2210202</v>
      </c>
      <c r="B1315" s="282" t="s">
        <v>1075</v>
      </c>
      <c r="C1315" s="280"/>
      <c r="D1315" s="281"/>
    </row>
    <row r="1316" ht="20.1" customHeight="1" spans="1:4">
      <c r="A1316" s="278">
        <v>2210203</v>
      </c>
      <c r="B1316" s="282" t="s">
        <v>1076</v>
      </c>
      <c r="C1316" s="280"/>
      <c r="D1316" s="281"/>
    </row>
    <row r="1317" ht="20.1" customHeight="1" spans="1:4">
      <c r="A1317" s="278">
        <v>22103</v>
      </c>
      <c r="B1317" s="279" t="s">
        <v>1077</v>
      </c>
      <c r="C1317" s="280">
        <v>90</v>
      </c>
      <c r="D1317" s="281"/>
    </row>
    <row r="1318" ht="20.1" customHeight="1" spans="1:4">
      <c r="A1318" s="278">
        <v>2210301</v>
      </c>
      <c r="B1318" s="282" t="s">
        <v>1078</v>
      </c>
      <c r="C1318" s="280"/>
      <c r="D1318" s="281"/>
    </row>
    <row r="1319" ht="20.1" customHeight="1" spans="1:4">
      <c r="A1319" s="278">
        <v>2210302</v>
      </c>
      <c r="B1319" s="282" t="s">
        <v>1079</v>
      </c>
      <c r="C1319" s="280">
        <v>2</v>
      </c>
      <c r="D1319" s="281"/>
    </row>
    <row r="1320" ht="20.1" customHeight="1" spans="1:4">
      <c r="A1320" s="278">
        <v>2210399</v>
      </c>
      <c r="B1320" s="282" t="s">
        <v>1080</v>
      </c>
      <c r="C1320" s="280">
        <v>88</v>
      </c>
      <c r="D1320" s="281"/>
    </row>
    <row r="1321" ht="20.1" customHeight="1" spans="1:4">
      <c r="A1321" s="278">
        <v>222</v>
      </c>
      <c r="B1321" s="279" t="s">
        <v>1081</v>
      </c>
      <c r="C1321" s="280">
        <v>523</v>
      </c>
      <c r="D1321" s="281"/>
    </row>
    <row r="1322" ht="20.1" customHeight="1" spans="1:4">
      <c r="A1322" s="278">
        <v>22201</v>
      </c>
      <c r="B1322" s="279" t="s">
        <v>1082</v>
      </c>
      <c r="C1322" s="280">
        <v>512</v>
      </c>
      <c r="D1322" s="281"/>
    </row>
    <row r="1323" ht="20.1" customHeight="1" spans="1:4">
      <c r="A1323" s="278">
        <v>2220101</v>
      </c>
      <c r="B1323" s="282" t="s">
        <v>57</v>
      </c>
      <c r="C1323" s="283">
        <v>209</v>
      </c>
      <c r="D1323" s="281"/>
    </row>
    <row r="1324" ht="20.1" customHeight="1" spans="1:4">
      <c r="A1324" s="278">
        <v>2220102</v>
      </c>
      <c r="B1324" s="282" t="s">
        <v>58</v>
      </c>
      <c r="C1324" s="283">
        <v>6</v>
      </c>
      <c r="D1324" s="281"/>
    </row>
    <row r="1325" ht="20.1" customHeight="1" spans="1:4">
      <c r="A1325" s="278">
        <v>2220103</v>
      </c>
      <c r="B1325" s="282" t="s">
        <v>59</v>
      </c>
      <c r="C1325" s="283"/>
      <c r="D1325" s="281"/>
    </row>
    <row r="1326" ht="20.1" customHeight="1" spans="1:4">
      <c r="A1326" s="278">
        <v>2220104</v>
      </c>
      <c r="B1326" s="282" t="s">
        <v>1083</v>
      </c>
      <c r="C1326" s="283"/>
      <c r="D1326" s="281"/>
    </row>
    <row r="1327" ht="20.1" customHeight="1" spans="1:4">
      <c r="A1327" s="278">
        <v>2220105</v>
      </c>
      <c r="B1327" s="282" t="s">
        <v>1084</v>
      </c>
      <c r="C1327" s="283"/>
      <c r="D1327" s="281"/>
    </row>
    <row r="1328" ht="20.1" customHeight="1" spans="1:4">
      <c r="A1328" s="278">
        <v>2220106</v>
      </c>
      <c r="B1328" s="282" t="s">
        <v>1085</v>
      </c>
      <c r="C1328" s="283">
        <v>7</v>
      </c>
      <c r="D1328" s="281"/>
    </row>
    <row r="1329" ht="20.1" customHeight="1" spans="1:4">
      <c r="A1329" s="278">
        <v>2220107</v>
      </c>
      <c r="B1329" s="282" t="s">
        <v>1086</v>
      </c>
      <c r="C1329" s="283">
        <v>0</v>
      </c>
      <c r="D1329" s="281"/>
    </row>
    <row r="1330" ht="20.1" customHeight="1" spans="1:4">
      <c r="A1330" s="278">
        <v>2220112</v>
      </c>
      <c r="B1330" s="282" t="s">
        <v>1087</v>
      </c>
      <c r="C1330" s="283">
        <v>0</v>
      </c>
      <c r="D1330" s="281"/>
    </row>
    <row r="1331" ht="20.1" customHeight="1" spans="1:4">
      <c r="A1331" s="278">
        <v>2220113</v>
      </c>
      <c r="B1331" s="282" t="s">
        <v>1088</v>
      </c>
      <c r="C1331" s="283">
        <v>0</v>
      </c>
      <c r="D1331" s="281"/>
    </row>
    <row r="1332" ht="20.1" customHeight="1" spans="1:4">
      <c r="A1332" s="278">
        <v>2220114</v>
      </c>
      <c r="B1332" s="282" t="s">
        <v>1089</v>
      </c>
      <c r="C1332" s="283">
        <v>0</v>
      </c>
      <c r="D1332" s="281"/>
    </row>
    <row r="1333" ht="20.1" customHeight="1" spans="1:4">
      <c r="A1333" s="278">
        <v>2220115</v>
      </c>
      <c r="B1333" s="282" t="s">
        <v>1090</v>
      </c>
      <c r="C1333" s="283">
        <v>190</v>
      </c>
      <c r="D1333" s="281"/>
    </row>
    <row r="1334" ht="20.1" customHeight="1" spans="1:4">
      <c r="A1334" s="278">
        <v>2220118</v>
      </c>
      <c r="B1334" s="282" t="s">
        <v>1091</v>
      </c>
      <c r="C1334" s="283">
        <v>0</v>
      </c>
      <c r="D1334" s="281"/>
    </row>
    <row r="1335" ht="20.1" customHeight="1" spans="1:4">
      <c r="A1335" s="278">
        <v>2220150</v>
      </c>
      <c r="B1335" s="282" t="s">
        <v>66</v>
      </c>
      <c r="C1335" s="283">
        <v>0</v>
      </c>
      <c r="D1335" s="281"/>
    </row>
    <row r="1336" ht="20.1" customHeight="1" spans="1:4">
      <c r="A1336" s="278">
        <v>2220199</v>
      </c>
      <c r="B1336" s="282" t="s">
        <v>1092</v>
      </c>
      <c r="C1336" s="283">
        <v>100</v>
      </c>
      <c r="D1336" s="281"/>
    </row>
    <row r="1337" ht="20.1" customHeight="1" spans="1:4">
      <c r="A1337" s="278">
        <v>22202</v>
      </c>
      <c r="B1337" s="279" t="s">
        <v>1093</v>
      </c>
      <c r="C1337" s="280">
        <v>1</v>
      </c>
      <c r="D1337" s="281"/>
    </row>
    <row r="1338" ht="20.1" customHeight="1" spans="1:4">
      <c r="A1338" s="278">
        <v>2220201</v>
      </c>
      <c r="B1338" s="282" t="s">
        <v>57</v>
      </c>
      <c r="C1338" s="280">
        <v>1</v>
      </c>
      <c r="D1338" s="281"/>
    </row>
    <row r="1339" ht="20.1" customHeight="1" spans="1:4">
      <c r="A1339" s="278">
        <v>2220202</v>
      </c>
      <c r="B1339" s="282" t="s">
        <v>58</v>
      </c>
      <c r="C1339" s="280"/>
      <c r="D1339" s="281"/>
    </row>
    <row r="1340" ht="20.1" customHeight="1" spans="1:4">
      <c r="A1340" s="278">
        <v>2220203</v>
      </c>
      <c r="B1340" s="282" t="s">
        <v>59</v>
      </c>
      <c r="C1340" s="280"/>
      <c r="D1340" s="281"/>
    </row>
    <row r="1341" ht="20.1" customHeight="1" spans="1:4">
      <c r="A1341" s="278">
        <v>2220204</v>
      </c>
      <c r="B1341" s="282" t="s">
        <v>1094</v>
      </c>
      <c r="C1341" s="280"/>
      <c r="D1341" s="281"/>
    </row>
    <row r="1342" ht="20.1" customHeight="1" spans="1:4">
      <c r="A1342" s="278">
        <v>2220205</v>
      </c>
      <c r="B1342" s="282" t="s">
        <v>1095</v>
      </c>
      <c r="C1342" s="280"/>
      <c r="D1342" s="281"/>
    </row>
    <row r="1343" ht="20.1" customHeight="1" spans="1:4">
      <c r="A1343" s="278">
        <v>2220206</v>
      </c>
      <c r="B1343" s="282" t="s">
        <v>1096</v>
      </c>
      <c r="C1343" s="280"/>
      <c r="D1343" s="281"/>
    </row>
    <row r="1344" ht="20.1" customHeight="1" spans="1:4">
      <c r="A1344" s="278">
        <v>2220207</v>
      </c>
      <c r="B1344" s="282" t="s">
        <v>1097</v>
      </c>
      <c r="C1344" s="280"/>
      <c r="D1344" s="281"/>
    </row>
    <row r="1345" ht="20.1" customHeight="1" spans="1:4">
      <c r="A1345" s="278">
        <v>2220209</v>
      </c>
      <c r="B1345" s="282" t="s">
        <v>1098</v>
      </c>
      <c r="C1345" s="280"/>
      <c r="D1345" s="281"/>
    </row>
    <row r="1346" ht="20.1" customHeight="1" spans="1:4">
      <c r="A1346" s="278">
        <v>2220210</v>
      </c>
      <c r="B1346" s="282" t="s">
        <v>1099</v>
      </c>
      <c r="C1346" s="280"/>
      <c r="D1346" s="281"/>
    </row>
    <row r="1347" ht="20.1" customHeight="1" spans="1:4">
      <c r="A1347" s="278">
        <v>2220211</v>
      </c>
      <c r="B1347" s="282" t="s">
        <v>1100</v>
      </c>
      <c r="C1347" s="280"/>
      <c r="D1347" s="281"/>
    </row>
    <row r="1348" ht="20.1" customHeight="1" spans="1:4">
      <c r="A1348" s="278">
        <v>2220212</v>
      </c>
      <c r="B1348" s="282" t="s">
        <v>1101</v>
      </c>
      <c r="C1348" s="280"/>
      <c r="D1348" s="281"/>
    </row>
    <row r="1349" ht="20.1" customHeight="1" spans="1:4">
      <c r="A1349" s="278">
        <v>2220250</v>
      </c>
      <c r="B1349" s="282" t="s">
        <v>66</v>
      </c>
      <c r="C1349" s="280"/>
      <c r="D1349" s="281"/>
    </row>
    <row r="1350" ht="20.1" customHeight="1" spans="1:4">
      <c r="A1350" s="278">
        <v>2220299</v>
      </c>
      <c r="B1350" s="282" t="s">
        <v>1102</v>
      </c>
      <c r="C1350" s="280"/>
      <c r="D1350" s="281"/>
    </row>
    <row r="1351" ht="20.1" customHeight="1" spans="1:4">
      <c r="A1351" s="278">
        <v>22203</v>
      </c>
      <c r="B1351" s="279" t="s">
        <v>1103</v>
      </c>
      <c r="C1351" s="280">
        <v>0</v>
      </c>
      <c r="D1351" s="281"/>
    </row>
    <row r="1352" ht="20.1" customHeight="1" spans="1:4">
      <c r="A1352" s="278">
        <v>2220301</v>
      </c>
      <c r="B1352" s="282" t="s">
        <v>1104</v>
      </c>
      <c r="C1352" s="280"/>
      <c r="D1352" s="281"/>
    </row>
    <row r="1353" ht="20.1" customHeight="1" spans="1:4">
      <c r="A1353" s="278">
        <v>2220302</v>
      </c>
      <c r="B1353" s="282" t="s">
        <v>1105</v>
      </c>
      <c r="C1353" s="280"/>
      <c r="D1353" s="281"/>
    </row>
    <row r="1354" ht="20.1" customHeight="1" spans="1:4">
      <c r="A1354" s="278">
        <v>2220303</v>
      </c>
      <c r="B1354" s="282" t="s">
        <v>1106</v>
      </c>
      <c r="C1354" s="280"/>
      <c r="D1354" s="281"/>
    </row>
    <row r="1355" ht="20.1" customHeight="1" spans="1:4">
      <c r="A1355" s="278">
        <v>2220304</v>
      </c>
      <c r="B1355" s="282" t="s">
        <v>1107</v>
      </c>
      <c r="C1355" s="280"/>
      <c r="D1355" s="281"/>
    </row>
    <row r="1356" ht="20.1" customHeight="1" spans="1:4">
      <c r="A1356" s="278">
        <v>2220399</v>
      </c>
      <c r="B1356" s="282" t="s">
        <v>1108</v>
      </c>
      <c r="C1356" s="280"/>
      <c r="D1356" s="281"/>
    </row>
    <row r="1357" ht="20.1" customHeight="1" spans="1:4">
      <c r="A1357" s="278">
        <v>22204</v>
      </c>
      <c r="B1357" s="279" t="s">
        <v>1109</v>
      </c>
      <c r="C1357" s="280">
        <v>0</v>
      </c>
      <c r="D1357" s="281"/>
    </row>
    <row r="1358" ht="20.1" customHeight="1" spans="1:4">
      <c r="A1358" s="278">
        <v>2220401</v>
      </c>
      <c r="B1358" s="282" t="s">
        <v>1110</v>
      </c>
      <c r="C1358" s="280"/>
      <c r="D1358" s="281"/>
    </row>
    <row r="1359" ht="20.1" customHeight="1" spans="1:4">
      <c r="A1359" s="278">
        <v>2220402</v>
      </c>
      <c r="B1359" s="282" t="s">
        <v>1111</v>
      </c>
      <c r="C1359" s="280"/>
      <c r="D1359" s="281"/>
    </row>
    <row r="1360" ht="20.1" customHeight="1" spans="1:4">
      <c r="A1360" s="278">
        <v>2220403</v>
      </c>
      <c r="B1360" s="282" t="s">
        <v>1112</v>
      </c>
      <c r="C1360" s="280"/>
      <c r="D1360" s="281"/>
    </row>
    <row r="1361" ht="20.1" customHeight="1" spans="1:4">
      <c r="A1361" s="278">
        <v>2220404</v>
      </c>
      <c r="B1361" s="282" t="s">
        <v>1113</v>
      </c>
      <c r="C1361" s="280"/>
      <c r="D1361" s="281"/>
    </row>
    <row r="1362" ht="20.1" customHeight="1" spans="1:4">
      <c r="A1362" s="278">
        <v>2220499</v>
      </c>
      <c r="B1362" s="282" t="s">
        <v>1114</v>
      </c>
      <c r="C1362" s="280"/>
      <c r="D1362" s="281"/>
    </row>
    <row r="1363" ht="20.1" customHeight="1" spans="1:4">
      <c r="A1363" s="278">
        <v>22205</v>
      </c>
      <c r="B1363" s="279" t="s">
        <v>1115</v>
      </c>
      <c r="C1363" s="280">
        <v>10</v>
      </c>
      <c r="D1363" s="281"/>
    </row>
    <row r="1364" ht="20.1" customHeight="1" spans="1:4">
      <c r="A1364" s="278">
        <v>2220501</v>
      </c>
      <c r="B1364" s="282" t="s">
        <v>1116</v>
      </c>
      <c r="C1364" s="280"/>
      <c r="D1364" s="281"/>
    </row>
    <row r="1365" ht="20.1" customHeight="1" spans="1:4">
      <c r="A1365" s="278">
        <v>2220502</v>
      </c>
      <c r="B1365" s="282" t="s">
        <v>1117</v>
      </c>
      <c r="C1365" s="280">
        <v>10</v>
      </c>
      <c r="D1365" s="281"/>
    </row>
    <row r="1366" ht="20.1" customHeight="1" spans="1:4">
      <c r="A1366" s="278">
        <v>2220503</v>
      </c>
      <c r="B1366" s="282" t="s">
        <v>1118</v>
      </c>
      <c r="C1366" s="280"/>
      <c r="D1366" s="281"/>
    </row>
    <row r="1367" ht="20.1" customHeight="1" spans="1:4">
      <c r="A1367" s="278">
        <v>2220504</v>
      </c>
      <c r="B1367" s="282" t="s">
        <v>1119</v>
      </c>
      <c r="C1367" s="280"/>
      <c r="D1367" s="281"/>
    </row>
    <row r="1368" ht="20.1" customHeight="1" spans="1:4">
      <c r="A1368" s="278">
        <v>2220505</v>
      </c>
      <c r="B1368" s="282" t="s">
        <v>1120</v>
      </c>
      <c r="C1368" s="280"/>
      <c r="D1368" s="281"/>
    </row>
    <row r="1369" ht="20.1" customHeight="1" spans="1:4">
      <c r="A1369" s="278">
        <v>2220506</v>
      </c>
      <c r="B1369" s="282" t="s">
        <v>1121</v>
      </c>
      <c r="C1369" s="280"/>
      <c r="D1369" s="281"/>
    </row>
    <row r="1370" ht="20.1" customHeight="1" spans="1:4">
      <c r="A1370" s="278">
        <v>2220507</v>
      </c>
      <c r="B1370" s="282" t="s">
        <v>1122</v>
      </c>
      <c r="C1370" s="280"/>
      <c r="D1370" s="281"/>
    </row>
    <row r="1371" ht="20.1" customHeight="1" spans="1:4">
      <c r="A1371" s="278">
        <v>2220508</v>
      </c>
      <c r="B1371" s="282" t="s">
        <v>1123</v>
      </c>
      <c r="C1371" s="280"/>
      <c r="D1371" s="281"/>
    </row>
    <row r="1372" ht="20.1" customHeight="1" spans="1:4">
      <c r="A1372" s="278">
        <v>2220509</v>
      </c>
      <c r="B1372" s="282" t="s">
        <v>1124</v>
      </c>
      <c r="C1372" s="280"/>
      <c r="D1372" s="281"/>
    </row>
    <row r="1373" ht="20.1" customHeight="1" spans="1:4">
      <c r="A1373" s="278">
        <v>2220510</v>
      </c>
      <c r="B1373" s="282" t="s">
        <v>1125</v>
      </c>
      <c r="C1373" s="280"/>
      <c r="D1373" s="281"/>
    </row>
    <row r="1374" ht="20.1" customHeight="1" spans="1:4">
      <c r="A1374" s="278">
        <v>2220599</v>
      </c>
      <c r="B1374" s="282" t="s">
        <v>1126</v>
      </c>
      <c r="C1374" s="280"/>
      <c r="D1374" s="281"/>
    </row>
    <row r="1375" ht="20.1" customHeight="1" spans="1:4">
      <c r="A1375" s="278">
        <v>229</v>
      </c>
      <c r="B1375" s="279" t="s">
        <v>1127</v>
      </c>
      <c r="C1375" s="280">
        <v>2</v>
      </c>
      <c r="D1375" s="281"/>
    </row>
    <row r="1376" ht="20.1" customHeight="1" spans="1:4">
      <c r="A1376" s="278">
        <v>22999</v>
      </c>
      <c r="B1376" s="279" t="s">
        <v>1128</v>
      </c>
      <c r="C1376" s="280">
        <v>2</v>
      </c>
      <c r="D1376" s="281"/>
    </row>
    <row r="1377" ht="20.1" customHeight="1" spans="1:4">
      <c r="A1377" s="278">
        <v>2299901</v>
      </c>
      <c r="B1377" s="282" t="s">
        <v>1129</v>
      </c>
      <c r="C1377" s="280">
        <v>2</v>
      </c>
      <c r="D1377" s="281"/>
    </row>
    <row r="1378" ht="20.1" customHeight="1" spans="1:4">
      <c r="A1378" s="278">
        <v>232</v>
      </c>
      <c r="B1378" s="279" t="s">
        <v>1130</v>
      </c>
      <c r="C1378" s="280">
        <v>6204</v>
      </c>
      <c r="D1378" s="281"/>
    </row>
    <row r="1379" ht="20.1" customHeight="1" spans="1:4">
      <c r="A1379" s="278">
        <v>23201</v>
      </c>
      <c r="B1379" s="279" t="s">
        <v>1131</v>
      </c>
      <c r="C1379" s="280"/>
      <c r="D1379" s="281"/>
    </row>
    <row r="1380" ht="20.1" customHeight="1" spans="1:4">
      <c r="A1380" s="278">
        <v>23202</v>
      </c>
      <c r="B1380" s="279" t="s">
        <v>1132</v>
      </c>
      <c r="C1380" s="280"/>
      <c r="D1380" s="281"/>
    </row>
    <row r="1381" ht="20.1" customHeight="1" spans="1:4">
      <c r="A1381" s="278">
        <v>23203</v>
      </c>
      <c r="B1381" s="279" t="s">
        <v>1133</v>
      </c>
      <c r="C1381" s="280">
        <v>6204</v>
      </c>
      <c r="D1381" s="281"/>
    </row>
    <row r="1382" ht="20.1" customHeight="1" spans="1:4">
      <c r="A1382" s="278">
        <v>2320301</v>
      </c>
      <c r="B1382" s="282" t="s">
        <v>1134</v>
      </c>
      <c r="C1382" s="283">
        <v>6204</v>
      </c>
      <c r="D1382" s="281"/>
    </row>
    <row r="1383" ht="20.1" customHeight="1" spans="1:4">
      <c r="A1383" s="278">
        <v>2320302</v>
      </c>
      <c r="B1383" s="282" t="s">
        <v>1135</v>
      </c>
      <c r="C1383" s="283"/>
      <c r="D1383" s="281"/>
    </row>
    <row r="1384" ht="20.1" customHeight="1" spans="1:4">
      <c r="A1384" s="278">
        <v>2320303</v>
      </c>
      <c r="B1384" s="282" t="s">
        <v>1136</v>
      </c>
      <c r="C1384" s="283"/>
      <c r="D1384" s="281"/>
    </row>
    <row r="1385" ht="20.1" customHeight="1" spans="1:4">
      <c r="A1385" s="278">
        <v>2320304</v>
      </c>
      <c r="B1385" s="282" t="s">
        <v>1137</v>
      </c>
      <c r="C1385" s="283"/>
      <c r="D1385" s="281"/>
    </row>
    <row r="1386" ht="20.1" customHeight="1" spans="1:4">
      <c r="A1386" s="278">
        <v>233</v>
      </c>
      <c r="B1386" s="279" t="s">
        <v>1138</v>
      </c>
      <c r="C1386" s="280">
        <v>0</v>
      </c>
      <c r="D1386" s="281"/>
    </row>
    <row r="1387" ht="20.1" customHeight="1" spans="1:4">
      <c r="A1387" s="278">
        <v>23301</v>
      </c>
      <c r="B1387" s="279" t="s">
        <v>1139</v>
      </c>
      <c r="C1387" s="280"/>
      <c r="D1387" s="281"/>
    </row>
    <row r="1388" ht="20.1" customHeight="1" spans="1:4">
      <c r="A1388" s="278">
        <v>23302</v>
      </c>
      <c r="B1388" s="279" t="s">
        <v>1140</v>
      </c>
      <c r="C1388" s="280"/>
      <c r="D1388" s="281"/>
    </row>
    <row r="1389" ht="20.1" customHeight="1" spans="1:4">
      <c r="A1389" s="285">
        <v>23303</v>
      </c>
      <c r="B1389" s="279" t="s">
        <v>1141</v>
      </c>
      <c r="C1389" s="280"/>
      <c r="D1389" s="281"/>
    </row>
    <row r="1390" ht="20.1" customHeight="1" spans="1:4">
      <c r="A1390" s="286"/>
      <c r="B1390" s="287" t="s">
        <v>1142</v>
      </c>
      <c r="C1390" s="288">
        <v>3200</v>
      </c>
      <c r="D1390" s="281"/>
    </row>
    <row r="1391" ht="20.1" customHeight="1" spans="1:4">
      <c r="A1391" s="286"/>
      <c r="B1391" s="289" t="s">
        <v>1143</v>
      </c>
      <c r="C1391" s="290">
        <v>320298</v>
      </c>
      <c r="D1391" s="281"/>
    </row>
    <row r="1392" ht="20.1" customHeight="1" spans="1:4">
      <c r="A1392" s="286"/>
      <c r="B1392" s="291"/>
      <c r="C1392" s="281"/>
      <c r="D1392" s="281"/>
    </row>
    <row r="1393" ht="20.1" customHeight="1" spans="1:4">
      <c r="A1393" s="286"/>
      <c r="B1393" s="291"/>
      <c r="C1393" s="281"/>
      <c r="D1393" s="281"/>
    </row>
    <row r="1394" ht="20.1" customHeight="1" spans="2:3">
      <c r="B1394" s="292"/>
      <c r="C1394" s="293"/>
    </row>
    <row r="1395" ht="20.1" customHeight="1" spans="1:2">
      <c r="A1395" s="294"/>
      <c r="B1395" s="292"/>
    </row>
    <row r="1396" spans="1:2">
      <c r="A1396" s="294"/>
      <c r="B1396" s="292"/>
    </row>
    <row r="1397" spans="1:2">
      <c r="A1397" s="294"/>
      <c r="B1397" s="292"/>
    </row>
    <row r="1398" spans="1:2">
      <c r="A1398" s="294"/>
      <c r="B1398" s="292"/>
    </row>
    <row r="1399" spans="1:2">
      <c r="A1399" s="294"/>
      <c r="B1399" s="292"/>
    </row>
    <row r="1400" spans="1:2">
      <c r="A1400" s="294"/>
      <c r="B1400" s="292"/>
    </row>
    <row r="1401" spans="1:2">
      <c r="A1401" s="294"/>
      <c r="B1401" s="292"/>
    </row>
    <row r="1402" spans="1:2">
      <c r="A1402" s="294"/>
      <c r="B1402" s="292"/>
    </row>
    <row r="1403" spans="1:2">
      <c r="A1403" s="294"/>
      <c r="B1403" s="292"/>
    </row>
    <row r="1404" spans="1:2">
      <c r="A1404" s="294"/>
      <c r="B1404" s="292"/>
    </row>
    <row r="1405" spans="1:2">
      <c r="A1405" s="294"/>
      <c r="B1405" s="292"/>
    </row>
    <row r="1406" spans="1:2">
      <c r="A1406" s="294"/>
      <c r="B1406" s="292"/>
    </row>
    <row r="1407" spans="1:2">
      <c r="A1407" s="294"/>
      <c r="B1407" s="292"/>
    </row>
    <row r="1408" spans="1:2">
      <c r="A1408" s="294"/>
      <c r="B1408" s="292"/>
    </row>
    <row r="1409" spans="1:2">
      <c r="A1409" s="294"/>
      <c r="B1409" s="292"/>
    </row>
    <row r="1410" spans="1:2">
      <c r="A1410" s="294"/>
      <c r="B1410" s="292"/>
    </row>
    <row r="1411" spans="1:2">
      <c r="A1411" s="294"/>
      <c r="B1411" s="292"/>
    </row>
    <row r="1412" spans="1:2">
      <c r="A1412" s="294"/>
      <c r="B1412" s="292"/>
    </row>
    <row r="1413" spans="1:2">
      <c r="A1413" s="294"/>
      <c r="B1413" s="292"/>
    </row>
    <row r="1414" spans="1:2">
      <c r="A1414" s="294"/>
      <c r="B1414" s="292"/>
    </row>
    <row r="1415" spans="1:2">
      <c r="A1415" s="294"/>
      <c r="B1415" s="292"/>
    </row>
    <row r="1416" spans="1:2">
      <c r="A1416" s="294"/>
      <c r="B1416" s="292"/>
    </row>
    <row r="1417" spans="1:2">
      <c r="A1417" s="294"/>
      <c r="B1417" s="292"/>
    </row>
    <row r="1418" spans="1:2">
      <c r="A1418" s="294"/>
      <c r="B1418" s="292"/>
    </row>
    <row r="1419" spans="1:2">
      <c r="A1419" s="294"/>
      <c r="B1419" s="292"/>
    </row>
    <row r="1420" spans="1:2">
      <c r="A1420" s="294"/>
      <c r="B1420" s="292"/>
    </row>
    <row r="1421" spans="1:2">
      <c r="A1421" s="294"/>
      <c r="B1421" s="292"/>
    </row>
    <row r="1422" spans="1:2">
      <c r="A1422" s="294"/>
      <c r="B1422" s="292"/>
    </row>
    <row r="1423" spans="1:2">
      <c r="A1423" s="294"/>
      <c r="B1423" s="292"/>
    </row>
    <row r="1424" spans="1:2">
      <c r="A1424" s="294"/>
      <c r="B1424" s="292"/>
    </row>
    <row r="1425" spans="1:2">
      <c r="A1425" s="294"/>
      <c r="B1425" s="292"/>
    </row>
    <row r="1426" spans="1:2">
      <c r="A1426" s="294"/>
      <c r="B1426" s="292"/>
    </row>
    <row r="1427" spans="1:2">
      <c r="A1427" s="294"/>
      <c r="B1427" s="292"/>
    </row>
    <row r="1428" spans="1:2">
      <c r="A1428" s="294"/>
      <c r="B1428" s="292"/>
    </row>
    <row r="1429" spans="1:2">
      <c r="A1429" s="294"/>
      <c r="B1429" s="292"/>
    </row>
    <row r="1430" spans="1:2">
      <c r="A1430" s="294"/>
      <c r="B1430" s="292"/>
    </row>
    <row r="1431" spans="1:2">
      <c r="A1431" s="294"/>
      <c r="B1431" s="292"/>
    </row>
    <row r="1432" spans="1:2">
      <c r="A1432" s="294"/>
      <c r="B1432" s="292"/>
    </row>
    <row r="1433" spans="1:2">
      <c r="A1433" s="294"/>
      <c r="B1433" s="292"/>
    </row>
    <row r="1434" spans="1:2">
      <c r="A1434" s="294"/>
      <c r="B1434" s="292"/>
    </row>
    <row r="1435" spans="1:2">
      <c r="A1435" s="294"/>
      <c r="B1435" s="292"/>
    </row>
    <row r="1436" spans="1:2">
      <c r="A1436" s="294"/>
      <c r="B1436" s="292"/>
    </row>
    <row r="1437" spans="1:2">
      <c r="A1437" s="294"/>
      <c r="B1437" s="295"/>
    </row>
    <row r="1438" spans="1:1">
      <c r="A1438" s="294"/>
    </row>
    <row r="1439" spans="1:1">
      <c r="A1439" s="296"/>
    </row>
  </sheetData>
  <mergeCells count="1">
    <mergeCell ref="A2:D2"/>
  </mergeCells>
  <printOptions horizontalCentered="1"/>
  <pageMargins left="0.349305555555556" right="0.349305555555556" top="0.629166666666667" bottom="0.429166666666667" header="0.11875" footer="0.11875"/>
  <pageSetup paperSize="9" orientation="landscape" useFirstPageNumber="1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9" defaultRowHeight="12.75" customHeight="1"/>
  <cols>
    <col min="1" max="1" width="23.4" style="3" customWidth="1"/>
    <col min="2" max="2" width="9.5" style="3" customWidth="1"/>
    <col min="3" max="3" width="7.9" style="3" customWidth="1"/>
    <col min="4" max="4" width="7.2" style="3" customWidth="1"/>
    <col min="5" max="5" width="8.2" style="3" customWidth="1"/>
    <col min="6" max="6" width="8.5" style="3" customWidth="1"/>
    <col min="7" max="8" width="7.1" style="3" customWidth="1"/>
    <col min="9" max="9" width="6.4" style="3" customWidth="1"/>
    <col min="10" max="10" width="6.7" style="3" customWidth="1"/>
    <col min="11" max="11" width="8.4" style="3" customWidth="1"/>
    <col min="12" max="12" width="26.5" style="4" customWidth="1"/>
    <col min="13" max="254" width="6.9" style="3" customWidth="1"/>
    <col min="255" max="16384" width="6.9" style="3"/>
  </cols>
  <sheetData>
    <row r="1" ht="24.75" customHeight="1" spans="1:12">
      <c r="A1" s="5" t="s">
        <v>2001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2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2002</v>
      </c>
      <c r="B4" s="7" t="s">
        <v>1661</v>
      </c>
      <c r="C4" s="7" t="s">
        <v>1662</v>
      </c>
      <c r="D4" s="7"/>
      <c r="E4" s="7"/>
      <c r="F4" s="7"/>
      <c r="G4" s="7"/>
      <c r="H4" s="7"/>
      <c r="I4" s="7"/>
      <c r="J4" s="7"/>
      <c r="K4" s="7" t="s">
        <v>2003</v>
      </c>
      <c r="L4" s="17" t="s">
        <v>2004</v>
      </c>
    </row>
    <row r="5" s="2" customFormat="1" ht="21" customHeight="1" spans="1:12">
      <c r="A5" s="7"/>
      <c r="B5" s="7"/>
      <c r="C5" s="7" t="s">
        <v>2005</v>
      </c>
      <c r="D5" s="7"/>
      <c r="E5" s="7" t="s">
        <v>2006</v>
      </c>
      <c r="F5" s="7" t="s">
        <v>2007</v>
      </c>
      <c r="G5" s="7" t="s">
        <v>2008</v>
      </c>
      <c r="H5" s="7" t="s">
        <v>2009</v>
      </c>
      <c r="I5" s="7" t="s">
        <v>2010</v>
      </c>
      <c r="J5" s="7" t="s">
        <v>2011</v>
      </c>
      <c r="K5" s="7"/>
      <c r="L5" s="17"/>
    </row>
    <row r="6" s="2" customFormat="1" ht="33" customHeight="1" spans="1:12">
      <c r="A6" s="7"/>
      <c r="B6" s="7"/>
      <c r="C6" s="8" t="s">
        <v>1664</v>
      </c>
      <c r="D6" s="8" t="s">
        <v>2012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1143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2013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2014</v>
      </c>
    </row>
    <row r="9" ht="21.9" customHeight="1" spans="1:12">
      <c r="A9" s="11" t="s">
        <v>2015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2016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" customHeight="1" spans="1:12">
      <c r="A11" s="13" t="s">
        <v>2017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2018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2019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" customHeight="1" spans="1:12">
      <c r="A14" s="13" t="s">
        <v>2020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2021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2022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2023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2024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2025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2026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2027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2028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2029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2030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2031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2032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2033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2034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2035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2036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2037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2038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2039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2040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2041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2042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2043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2044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2045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2046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2047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2048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2049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2050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2051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2052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2053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" customHeight="1" spans="1:12">
      <c r="A48" s="13" t="s">
        <v>2054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2055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2056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2057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2058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2059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2060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" customHeight="1" spans="1:12">
      <c r="A55" s="13" t="s">
        <v>2061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2062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2063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2064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2065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2066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2067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2068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2069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2070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2071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2072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2073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2074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2075</v>
      </c>
    </row>
    <row r="69" ht="18.75" customHeight="1" spans="1:12">
      <c r="A69" s="13" t="s">
        <v>2076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2077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2078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2079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2080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2081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2082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2083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2084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2085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2086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2087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2088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2089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2090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2091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2092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2093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2094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2095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2096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2097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2098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2099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2100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2101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" customHeight="1" spans="1:12">
      <c r="A95" s="13" t="s">
        <v>2102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" customHeight="1" spans="1:12">
      <c r="A96" s="13" t="s">
        <v>2103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2104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2105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2106</v>
      </c>
    </row>
    <row r="99" ht="24.9" customHeight="1" spans="1:12">
      <c r="A99" s="13" t="s">
        <v>2107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2108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2109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2110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2111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2112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2113</v>
      </c>
    </row>
    <row r="105" ht="18.75" customHeight="1" spans="1:12">
      <c r="A105" s="13" t="s">
        <v>1452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2113</v>
      </c>
    </row>
    <row r="106" ht="18.75" customHeight="1" spans="1:12">
      <c r="A106" s="13" t="s">
        <v>2114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2115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2113</v>
      </c>
    </row>
    <row r="108" ht="18.75" customHeight="1" spans="1:12">
      <c r="A108" s="13" t="s">
        <v>2116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2113</v>
      </c>
    </row>
    <row r="109" ht="18.75" customHeight="1" spans="1:12">
      <c r="A109" s="13" t="s">
        <v>2117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2118</v>
      </c>
    </row>
    <row r="110" ht="18.75" customHeight="1" spans="1:12">
      <c r="A110" s="13" t="s">
        <v>2119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2113</v>
      </c>
    </row>
    <row r="111" ht="18.75" customHeight="1" spans="1:12">
      <c r="A111" s="13" t="s">
        <v>2120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2113</v>
      </c>
    </row>
    <row r="112" ht="26.1" customHeight="1" spans="1:12">
      <c r="A112" s="13" t="s">
        <v>2121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2122</v>
      </c>
    </row>
    <row r="113" ht="18.75" customHeight="1" spans="1:12">
      <c r="A113" s="13" t="s">
        <v>2123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2124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2113</v>
      </c>
    </row>
    <row r="115" ht="18.75" customHeight="1" spans="1:12">
      <c r="A115" s="13" t="s">
        <v>2125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2113</v>
      </c>
    </row>
    <row r="116" ht="18.75" customHeight="1" spans="1:12">
      <c r="A116" s="13" t="s">
        <v>2126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2127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2128</v>
      </c>
    </row>
    <row r="118" ht="18.75" customHeight="1" spans="1:12">
      <c r="A118" s="13" t="s">
        <v>2129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2130</v>
      </c>
    </row>
    <row r="119" ht="18.75" customHeight="1" spans="1:12">
      <c r="A119" s="13" t="s">
        <v>2131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" customHeight="1" spans="1:12">
      <c r="A120" s="13" t="s">
        <v>2132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2133</v>
      </c>
    </row>
    <row r="121" ht="18.75" customHeight="1" spans="1:12">
      <c r="A121" s="13" t="s">
        <v>2134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2113</v>
      </c>
    </row>
    <row r="122" ht="45" customHeight="1" spans="1:12">
      <c r="A122" s="13" t="s">
        <v>2135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2136</v>
      </c>
    </row>
    <row r="123" ht="18.75" customHeight="1" spans="1:12">
      <c r="A123" s="13" t="s">
        <v>2137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2138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2139</v>
      </c>
    </row>
    <row r="125" ht="18.75" customHeight="1" spans="1:12">
      <c r="A125" s="13" t="s">
        <v>2140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2141</v>
      </c>
    </row>
    <row r="126" ht="18.75" customHeight="1" spans="1:12">
      <c r="A126" s="13" t="s">
        <v>2142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2143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409"/>
  <sheetViews>
    <sheetView showGridLines="0" showZeros="0" topLeftCell="A7" workbookViewId="0">
      <selection activeCell="E16" sqref="E16"/>
    </sheetView>
  </sheetViews>
  <sheetFormatPr defaultColWidth="6.9" defaultRowHeight="12.75" customHeight="1" outlineLevelCol="4"/>
  <cols>
    <col min="1" max="3" width="9.6" style="127" customWidth="1"/>
    <col min="4" max="4" width="29.4" style="127" customWidth="1"/>
    <col min="5" max="5" width="16.5" style="127" customWidth="1"/>
    <col min="6" max="246" width="6.9" style="127" customWidth="1"/>
    <col min="247" max="16384" width="6.9" style="127"/>
  </cols>
  <sheetData>
    <row r="1" ht="27" customHeight="1" spans="1:5">
      <c r="A1" s="85" t="s">
        <v>1144</v>
      </c>
      <c r="B1" s="128"/>
      <c r="C1" s="128"/>
      <c r="D1" s="128"/>
      <c r="E1" s="128"/>
    </row>
    <row r="2" ht="24.75" customHeight="1" spans="1:5">
      <c r="A2" s="129" t="s">
        <v>1145</v>
      </c>
      <c r="B2" s="129"/>
      <c r="C2" s="129"/>
      <c r="D2" s="129"/>
      <c r="E2" s="129"/>
    </row>
    <row r="3" ht="24.75" customHeight="1" spans="1:5">
      <c r="A3" s="128"/>
      <c r="B3" s="128"/>
      <c r="C3" s="128"/>
      <c r="D3" s="128"/>
      <c r="E3" s="255" t="s">
        <v>2</v>
      </c>
    </row>
    <row r="4" ht="19.5" customHeight="1" spans="1:5">
      <c r="A4" s="131" t="s">
        <v>1146</v>
      </c>
      <c r="B4" s="131" t="s">
        <v>1147</v>
      </c>
      <c r="C4" s="131" t="s">
        <v>1148</v>
      </c>
      <c r="D4" s="131" t="s">
        <v>1149</v>
      </c>
      <c r="E4" s="131" t="s">
        <v>1150</v>
      </c>
    </row>
    <row r="5" ht="39.9" customHeight="1" spans="1:5">
      <c r="A5" s="131"/>
      <c r="B5" s="131"/>
      <c r="C5" s="131"/>
      <c r="D5" s="131"/>
      <c r="E5" s="131"/>
    </row>
    <row r="6" s="260" customFormat="1" ht="18.9" customHeight="1" spans="1:5">
      <c r="A6" s="261"/>
      <c r="B6" s="261"/>
      <c r="C6" s="261"/>
      <c r="D6" s="262" t="s">
        <v>1150</v>
      </c>
      <c r="E6" s="263">
        <v>139657</v>
      </c>
    </row>
    <row r="7" ht="18.9" customHeight="1" spans="1:5">
      <c r="A7" s="264" t="s">
        <v>1151</v>
      </c>
      <c r="B7" s="265"/>
      <c r="C7" s="265"/>
      <c r="D7" s="259" t="s">
        <v>1152</v>
      </c>
      <c r="E7" s="266">
        <v>19834.86</v>
      </c>
    </row>
    <row r="8" ht="18.9" customHeight="1" spans="1:5">
      <c r="A8" s="264"/>
      <c r="B8" s="265" t="s">
        <v>1153</v>
      </c>
      <c r="C8" s="265"/>
      <c r="D8" s="259" t="s">
        <v>1154</v>
      </c>
      <c r="E8" s="266">
        <v>591.85</v>
      </c>
    </row>
    <row r="9" ht="18.9" customHeight="1" spans="1:5">
      <c r="A9" s="264" t="s">
        <v>1155</v>
      </c>
      <c r="B9" s="265" t="s">
        <v>1156</v>
      </c>
      <c r="C9" s="265" t="s">
        <v>1153</v>
      </c>
      <c r="D9" s="259" t="s">
        <v>1157</v>
      </c>
      <c r="E9" s="266">
        <v>371.59</v>
      </c>
    </row>
    <row r="10" ht="18.9" customHeight="1" spans="1:5">
      <c r="A10" s="264" t="s">
        <v>1155</v>
      </c>
      <c r="B10" s="265" t="s">
        <v>1156</v>
      </c>
      <c r="C10" s="265" t="s">
        <v>1158</v>
      </c>
      <c r="D10" s="259" t="s">
        <v>1159</v>
      </c>
      <c r="E10" s="266">
        <v>86.46</v>
      </c>
    </row>
    <row r="11" ht="18.9" customHeight="1" spans="1:5">
      <c r="A11" s="264" t="s">
        <v>1155</v>
      </c>
      <c r="B11" s="265" t="s">
        <v>1156</v>
      </c>
      <c r="C11" s="265" t="s">
        <v>1160</v>
      </c>
      <c r="D11" s="259" t="s">
        <v>1161</v>
      </c>
      <c r="E11" s="266">
        <v>12</v>
      </c>
    </row>
    <row r="12" ht="18.9" customHeight="1" spans="1:5">
      <c r="A12" s="264" t="s">
        <v>1155</v>
      </c>
      <c r="B12" s="265" t="s">
        <v>1156</v>
      </c>
      <c r="C12" s="265" t="s">
        <v>1162</v>
      </c>
      <c r="D12" s="259" t="s">
        <v>1163</v>
      </c>
      <c r="E12" s="266">
        <v>36</v>
      </c>
    </row>
    <row r="13" ht="18.9" customHeight="1" spans="1:5">
      <c r="A13" s="264" t="s">
        <v>1155</v>
      </c>
      <c r="B13" s="265" t="s">
        <v>1156</v>
      </c>
      <c r="C13" s="265" t="s">
        <v>1164</v>
      </c>
      <c r="D13" s="259" t="s">
        <v>1165</v>
      </c>
      <c r="E13" s="266">
        <v>60</v>
      </c>
    </row>
    <row r="14" ht="18.9" customHeight="1" spans="1:5">
      <c r="A14" s="264" t="s">
        <v>1155</v>
      </c>
      <c r="B14" s="265" t="s">
        <v>1156</v>
      </c>
      <c r="C14" s="265" t="s">
        <v>1166</v>
      </c>
      <c r="D14" s="259" t="s">
        <v>1167</v>
      </c>
      <c r="E14" s="266">
        <v>2</v>
      </c>
    </row>
    <row r="15" ht="18.9" customHeight="1" spans="1:5">
      <c r="A15" s="264" t="s">
        <v>1155</v>
      </c>
      <c r="B15" s="265" t="s">
        <v>1156</v>
      </c>
      <c r="C15" s="265" t="s">
        <v>1168</v>
      </c>
      <c r="D15" s="259" t="s">
        <v>1169</v>
      </c>
      <c r="E15" s="266">
        <v>23.8</v>
      </c>
    </row>
    <row r="16" ht="18.9" customHeight="1" spans="1:5">
      <c r="A16" s="264"/>
      <c r="B16" s="265" t="s">
        <v>1158</v>
      </c>
      <c r="C16" s="265"/>
      <c r="D16" s="259" t="s">
        <v>1170</v>
      </c>
      <c r="E16" s="266">
        <v>467.25</v>
      </c>
    </row>
    <row r="17" ht="18.9" customHeight="1" spans="1:5">
      <c r="A17" s="264" t="s">
        <v>1155</v>
      </c>
      <c r="B17" s="265" t="s">
        <v>1171</v>
      </c>
      <c r="C17" s="265" t="s">
        <v>1153</v>
      </c>
      <c r="D17" s="259" t="s">
        <v>1172</v>
      </c>
      <c r="E17" s="266">
        <v>258.21</v>
      </c>
    </row>
    <row r="18" ht="18.9" customHeight="1" spans="1:5">
      <c r="A18" s="264" t="s">
        <v>1155</v>
      </c>
      <c r="B18" s="265" t="s">
        <v>1171</v>
      </c>
      <c r="C18" s="265" t="s">
        <v>1158</v>
      </c>
      <c r="D18" s="259" t="s">
        <v>1173</v>
      </c>
      <c r="E18" s="266">
        <v>45.9</v>
      </c>
    </row>
    <row r="19" ht="18.9" customHeight="1" spans="1:5">
      <c r="A19" s="264" t="s">
        <v>1155</v>
      </c>
      <c r="B19" s="265" t="s">
        <v>1171</v>
      </c>
      <c r="C19" s="265" t="s">
        <v>1174</v>
      </c>
      <c r="D19" s="259" t="s">
        <v>1175</v>
      </c>
      <c r="E19" s="266">
        <v>51.5</v>
      </c>
    </row>
    <row r="20" ht="18.9" customHeight="1" spans="1:5">
      <c r="A20" s="264" t="s">
        <v>1155</v>
      </c>
      <c r="B20" s="265" t="s">
        <v>1171</v>
      </c>
      <c r="C20" s="265" t="s">
        <v>1160</v>
      </c>
      <c r="D20" s="259" t="s">
        <v>1176</v>
      </c>
      <c r="E20" s="266">
        <v>65</v>
      </c>
    </row>
    <row r="21" ht="18.9" customHeight="1" spans="1:5">
      <c r="A21" s="264" t="s">
        <v>1155</v>
      </c>
      <c r="B21" s="265" t="s">
        <v>1171</v>
      </c>
      <c r="C21" s="265" t="s">
        <v>1177</v>
      </c>
      <c r="D21" s="259" t="s">
        <v>1178</v>
      </c>
      <c r="E21" s="266">
        <v>15.84</v>
      </c>
    </row>
    <row r="22" ht="18.9" customHeight="1" spans="1:5">
      <c r="A22" s="264" t="s">
        <v>1155</v>
      </c>
      <c r="B22" s="265" t="s">
        <v>1171</v>
      </c>
      <c r="C22" s="265" t="s">
        <v>1168</v>
      </c>
      <c r="D22" s="259" t="s">
        <v>1179</v>
      </c>
      <c r="E22" s="266">
        <v>30.8</v>
      </c>
    </row>
    <row r="23" ht="18.9" customHeight="1" spans="1:5">
      <c r="A23" s="264"/>
      <c r="B23" s="265" t="s">
        <v>1174</v>
      </c>
      <c r="C23" s="265"/>
      <c r="D23" s="259" t="s">
        <v>1180</v>
      </c>
      <c r="E23" s="266">
        <v>4872.1</v>
      </c>
    </row>
    <row r="24" ht="21" customHeight="1" spans="1:5">
      <c r="A24" s="264" t="s">
        <v>1155</v>
      </c>
      <c r="B24" s="265" t="s">
        <v>1181</v>
      </c>
      <c r="C24" s="265" t="s">
        <v>1153</v>
      </c>
      <c r="D24" s="259" t="s">
        <v>1182</v>
      </c>
      <c r="E24" s="266">
        <v>2401.37</v>
      </c>
    </row>
    <row r="25" ht="21" customHeight="1" spans="1:5">
      <c r="A25" s="264" t="s">
        <v>1155</v>
      </c>
      <c r="B25" s="265" t="s">
        <v>1181</v>
      </c>
      <c r="C25" s="265" t="s">
        <v>1158</v>
      </c>
      <c r="D25" s="259" t="s">
        <v>1183</v>
      </c>
      <c r="E25" s="266">
        <v>1610.18</v>
      </c>
    </row>
    <row r="26" ht="24" customHeight="1" spans="1:5">
      <c r="A26" s="264" t="s">
        <v>1155</v>
      </c>
      <c r="B26" s="265" t="s">
        <v>1181</v>
      </c>
      <c r="C26" s="265" t="s">
        <v>1174</v>
      </c>
      <c r="D26" s="259" t="s">
        <v>1184</v>
      </c>
      <c r="E26" s="266">
        <v>210.77</v>
      </c>
    </row>
    <row r="27" ht="18.9" customHeight="1" spans="1:5">
      <c r="A27" s="264" t="s">
        <v>1155</v>
      </c>
      <c r="B27" s="265" t="s">
        <v>1181</v>
      </c>
      <c r="C27" s="265" t="s">
        <v>1177</v>
      </c>
      <c r="D27" s="259" t="s">
        <v>1185</v>
      </c>
      <c r="E27" s="266">
        <v>100</v>
      </c>
    </row>
    <row r="28" ht="18.9" customHeight="1" spans="1:5">
      <c r="A28" s="264" t="s">
        <v>1155</v>
      </c>
      <c r="B28" s="265" t="s">
        <v>1181</v>
      </c>
      <c r="C28" s="265" t="s">
        <v>1186</v>
      </c>
      <c r="D28" s="259" t="s">
        <v>1187</v>
      </c>
      <c r="E28" s="266">
        <v>55.05</v>
      </c>
    </row>
    <row r="29" ht="18.9" customHeight="1" spans="1:5">
      <c r="A29" s="264" t="s">
        <v>1155</v>
      </c>
      <c r="B29" s="265" t="s">
        <v>1181</v>
      </c>
      <c r="C29" s="265" t="s">
        <v>1164</v>
      </c>
      <c r="D29" s="259" t="s">
        <v>1188</v>
      </c>
      <c r="E29" s="266">
        <v>185.57</v>
      </c>
    </row>
    <row r="30" ht="18.9" customHeight="1" spans="1:5">
      <c r="A30" s="264" t="s">
        <v>1155</v>
      </c>
      <c r="B30" s="265" t="s">
        <v>1181</v>
      </c>
      <c r="C30" s="265" t="s">
        <v>1189</v>
      </c>
      <c r="D30" s="259" t="s">
        <v>1190</v>
      </c>
      <c r="E30" s="266">
        <v>99.66</v>
      </c>
    </row>
    <row r="31" ht="18.9" customHeight="1" spans="1:5">
      <c r="A31" s="264" t="s">
        <v>1155</v>
      </c>
      <c r="B31" s="265" t="s">
        <v>1181</v>
      </c>
      <c r="C31" s="265" t="s">
        <v>1168</v>
      </c>
      <c r="D31" s="259" t="s">
        <v>1191</v>
      </c>
      <c r="E31" s="266">
        <v>209.5</v>
      </c>
    </row>
    <row r="32" ht="18.9" customHeight="1" spans="1:5">
      <c r="A32" s="264"/>
      <c r="B32" s="265" t="s">
        <v>1160</v>
      </c>
      <c r="C32" s="265"/>
      <c r="D32" s="259" t="s">
        <v>1192</v>
      </c>
      <c r="E32" s="266">
        <v>275.31</v>
      </c>
    </row>
    <row r="33" ht="18.9" customHeight="1" spans="1:5">
      <c r="A33" s="264" t="s">
        <v>1155</v>
      </c>
      <c r="B33" s="265" t="s">
        <v>1193</v>
      </c>
      <c r="C33" s="265" t="s">
        <v>1153</v>
      </c>
      <c r="D33" s="259" t="s">
        <v>1194</v>
      </c>
      <c r="E33" s="266">
        <v>196.83</v>
      </c>
    </row>
    <row r="34" ht="18.9" customHeight="1" spans="1:5">
      <c r="A34" s="264" t="s">
        <v>1155</v>
      </c>
      <c r="B34" s="265" t="s">
        <v>1193</v>
      </c>
      <c r="C34" s="265" t="s">
        <v>1158</v>
      </c>
      <c r="D34" s="259" t="s">
        <v>1195</v>
      </c>
      <c r="E34" s="266">
        <v>46.74</v>
      </c>
    </row>
    <row r="35" ht="18.9" customHeight="1" spans="1:5">
      <c r="A35" s="264" t="s">
        <v>1155</v>
      </c>
      <c r="B35" s="265" t="s">
        <v>1193</v>
      </c>
      <c r="C35" s="265" t="s">
        <v>1174</v>
      </c>
      <c r="D35" s="259" t="s">
        <v>1196</v>
      </c>
      <c r="E35" s="266">
        <v>9.74</v>
      </c>
    </row>
    <row r="36" ht="18.9" customHeight="1" spans="1:5">
      <c r="A36" s="264" t="s">
        <v>1155</v>
      </c>
      <c r="B36" s="265" t="s">
        <v>1193</v>
      </c>
      <c r="C36" s="265" t="s">
        <v>1160</v>
      </c>
      <c r="D36" s="259" t="s">
        <v>1197</v>
      </c>
      <c r="E36" s="266">
        <v>14</v>
      </c>
    </row>
    <row r="37" ht="18.9" customHeight="1" spans="1:5">
      <c r="A37" s="264" t="s">
        <v>1155</v>
      </c>
      <c r="B37" s="265" t="s">
        <v>1193</v>
      </c>
      <c r="C37" s="265" t="s">
        <v>1164</v>
      </c>
      <c r="D37" s="259" t="s">
        <v>1198</v>
      </c>
      <c r="E37" s="266">
        <v>8</v>
      </c>
    </row>
    <row r="38" ht="18.9" customHeight="1" spans="1:5">
      <c r="A38" s="264"/>
      <c r="B38" s="265" t="s">
        <v>1177</v>
      </c>
      <c r="C38" s="265"/>
      <c r="D38" s="259" t="s">
        <v>1199</v>
      </c>
      <c r="E38" s="266">
        <v>175.21</v>
      </c>
    </row>
    <row r="39" ht="18.9" customHeight="1" spans="1:5">
      <c r="A39" s="264" t="s">
        <v>1155</v>
      </c>
      <c r="B39" s="265" t="s">
        <v>1200</v>
      </c>
      <c r="C39" s="265" t="s">
        <v>1153</v>
      </c>
      <c r="D39" s="259" t="s">
        <v>1201</v>
      </c>
      <c r="E39" s="266">
        <v>98.21</v>
      </c>
    </row>
    <row r="40" ht="18.9" customHeight="1" spans="1:5">
      <c r="A40" s="264" t="s">
        <v>1155</v>
      </c>
      <c r="B40" s="265" t="s">
        <v>1200</v>
      </c>
      <c r="C40" s="265" t="s">
        <v>1177</v>
      </c>
      <c r="D40" s="259" t="s">
        <v>1202</v>
      </c>
      <c r="E40" s="266">
        <v>6</v>
      </c>
    </row>
    <row r="41" ht="18.9" customHeight="1" spans="1:5">
      <c r="A41" s="264" t="s">
        <v>1155</v>
      </c>
      <c r="B41" s="265" t="s">
        <v>1200</v>
      </c>
      <c r="C41" s="265" t="s">
        <v>1162</v>
      </c>
      <c r="D41" s="259" t="s">
        <v>1203</v>
      </c>
      <c r="E41" s="266">
        <v>61</v>
      </c>
    </row>
    <row r="42" ht="18.9" customHeight="1" spans="1:5">
      <c r="A42" s="264" t="s">
        <v>1155</v>
      </c>
      <c r="B42" s="265" t="s">
        <v>1200</v>
      </c>
      <c r="C42" s="265" t="s">
        <v>1164</v>
      </c>
      <c r="D42" s="259" t="s">
        <v>1204</v>
      </c>
      <c r="E42" s="266">
        <v>10</v>
      </c>
    </row>
    <row r="43" ht="18.9" customHeight="1" spans="1:5">
      <c r="A43" s="264"/>
      <c r="B43" s="265" t="s">
        <v>1186</v>
      </c>
      <c r="C43" s="265"/>
      <c r="D43" s="259" t="s">
        <v>1205</v>
      </c>
      <c r="E43" s="266">
        <v>1470.25</v>
      </c>
    </row>
    <row r="44" ht="18.9" customHeight="1" spans="1:5">
      <c r="A44" s="264" t="s">
        <v>1155</v>
      </c>
      <c r="B44" s="265" t="s">
        <v>1206</v>
      </c>
      <c r="C44" s="265" t="s">
        <v>1153</v>
      </c>
      <c r="D44" s="259" t="s">
        <v>1207</v>
      </c>
      <c r="E44" s="266">
        <v>919.25</v>
      </c>
    </row>
    <row r="45" ht="18.9" customHeight="1" spans="1:5">
      <c r="A45" s="264" t="s">
        <v>1155</v>
      </c>
      <c r="B45" s="265" t="s">
        <v>1206</v>
      </c>
      <c r="C45" s="265" t="s">
        <v>1158</v>
      </c>
      <c r="D45" s="259" t="s">
        <v>1208</v>
      </c>
      <c r="E45" s="266">
        <v>123</v>
      </c>
    </row>
    <row r="46" ht="18.9" customHeight="1" spans="1:5">
      <c r="A46" s="264" t="s">
        <v>1155</v>
      </c>
      <c r="B46" s="265" t="s">
        <v>1206</v>
      </c>
      <c r="C46" s="265" t="s">
        <v>1160</v>
      </c>
      <c r="D46" s="259" t="s">
        <v>1209</v>
      </c>
      <c r="E46" s="266">
        <v>13</v>
      </c>
    </row>
    <row r="47" ht="18.9" customHeight="1" spans="1:5">
      <c r="A47" s="264" t="s">
        <v>1155</v>
      </c>
      <c r="B47" s="265" t="s">
        <v>1206</v>
      </c>
      <c r="C47" s="265" t="s">
        <v>1177</v>
      </c>
      <c r="D47" s="259" t="s">
        <v>1210</v>
      </c>
      <c r="E47" s="266">
        <v>10</v>
      </c>
    </row>
    <row r="48" ht="18.9" customHeight="1" spans="1:5">
      <c r="A48" s="264" t="s">
        <v>1155</v>
      </c>
      <c r="B48" s="265" t="s">
        <v>1206</v>
      </c>
      <c r="C48" s="265" t="s">
        <v>1186</v>
      </c>
      <c r="D48" s="259" t="s">
        <v>1211</v>
      </c>
      <c r="E48" s="266">
        <v>8</v>
      </c>
    </row>
    <row r="49" ht="18.9" customHeight="1" spans="1:5">
      <c r="A49" s="264" t="s">
        <v>1155</v>
      </c>
      <c r="B49" s="265" t="s">
        <v>1206</v>
      </c>
      <c r="C49" s="265" t="s">
        <v>1162</v>
      </c>
      <c r="D49" s="259" t="s">
        <v>1212</v>
      </c>
      <c r="E49" s="266">
        <v>85</v>
      </c>
    </row>
    <row r="50" ht="18.9" customHeight="1" spans="1:5">
      <c r="A50" s="264" t="s">
        <v>1155</v>
      </c>
      <c r="B50" s="265" t="s">
        <v>1206</v>
      </c>
      <c r="C50" s="265" t="s">
        <v>1164</v>
      </c>
      <c r="D50" s="259" t="s">
        <v>1213</v>
      </c>
      <c r="E50" s="266">
        <v>120</v>
      </c>
    </row>
    <row r="51" ht="18.9" customHeight="1" spans="1:5">
      <c r="A51" s="264" t="s">
        <v>1155</v>
      </c>
      <c r="B51" s="265" t="s">
        <v>1206</v>
      </c>
      <c r="C51" s="265" t="s">
        <v>1168</v>
      </c>
      <c r="D51" s="259" t="s">
        <v>1214</v>
      </c>
      <c r="E51" s="266">
        <v>192</v>
      </c>
    </row>
    <row r="52" ht="18.9" customHeight="1" spans="1:5">
      <c r="A52" s="264"/>
      <c r="B52" s="265" t="s">
        <v>1162</v>
      </c>
      <c r="C52" s="265"/>
      <c r="D52" s="259" t="s">
        <v>1215</v>
      </c>
      <c r="E52" s="266">
        <v>2740</v>
      </c>
    </row>
    <row r="53" ht="18.9" customHeight="1" spans="1:5">
      <c r="A53" s="264" t="s">
        <v>1155</v>
      </c>
      <c r="B53" s="265" t="s">
        <v>1216</v>
      </c>
      <c r="C53" s="265" t="s">
        <v>1160</v>
      </c>
      <c r="D53" s="259" t="s">
        <v>1217</v>
      </c>
      <c r="E53" s="266">
        <v>100</v>
      </c>
    </row>
    <row r="54" ht="18.9" customHeight="1" spans="1:5">
      <c r="A54" s="264" t="s">
        <v>1155</v>
      </c>
      <c r="B54" s="265" t="s">
        <v>1216</v>
      </c>
      <c r="C54" s="265" t="s">
        <v>1164</v>
      </c>
      <c r="D54" s="259" t="s">
        <v>1218</v>
      </c>
      <c r="E54" s="266">
        <v>10</v>
      </c>
    </row>
    <row r="55" ht="18.9" customHeight="1" spans="1:5">
      <c r="A55" s="264" t="s">
        <v>1155</v>
      </c>
      <c r="B55" s="265" t="s">
        <v>1216</v>
      </c>
      <c r="C55" s="265" t="s">
        <v>1168</v>
      </c>
      <c r="D55" s="259" t="s">
        <v>1219</v>
      </c>
      <c r="E55" s="266">
        <v>2630</v>
      </c>
    </row>
    <row r="56" ht="18.9" customHeight="1" spans="1:5">
      <c r="A56" s="264"/>
      <c r="B56" s="265" t="s">
        <v>1164</v>
      </c>
      <c r="C56" s="265"/>
      <c r="D56" s="259" t="s">
        <v>1220</v>
      </c>
      <c r="E56" s="266">
        <v>368.26</v>
      </c>
    </row>
    <row r="57" ht="18.9" customHeight="1" spans="1:5">
      <c r="A57" s="264" t="s">
        <v>1155</v>
      </c>
      <c r="B57" s="265" t="s">
        <v>1221</v>
      </c>
      <c r="C57" s="265" t="s">
        <v>1153</v>
      </c>
      <c r="D57" s="259" t="s">
        <v>1222</v>
      </c>
      <c r="E57" s="266">
        <v>68.73</v>
      </c>
    </row>
    <row r="58" ht="18.9" customHeight="1" spans="1:5">
      <c r="A58" s="264" t="s">
        <v>1155</v>
      </c>
      <c r="B58" s="265" t="s">
        <v>1221</v>
      </c>
      <c r="C58" s="265" t="s">
        <v>1158</v>
      </c>
      <c r="D58" s="259" t="s">
        <v>1223</v>
      </c>
      <c r="E58" s="266">
        <v>46.62</v>
      </c>
    </row>
    <row r="59" ht="18.9" customHeight="1" spans="1:5">
      <c r="A59" s="264" t="s">
        <v>1155</v>
      </c>
      <c r="B59" s="265" t="s">
        <v>1221</v>
      </c>
      <c r="C59" s="265" t="s">
        <v>1174</v>
      </c>
      <c r="D59" s="259" t="s">
        <v>1224</v>
      </c>
      <c r="E59" s="266">
        <v>135</v>
      </c>
    </row>
    <row r="60" ht="18.9" customHeight="1" spans="1:5">
      <c r="A60" s="264" t="s">
        <v>1155</v>
      </c>
      <c r="B60" s="265" t="s">
        <v>1221</v>
      </c>
      <c r="C60" s="265" t="s">
        <v>1160</v>
      </c>
      <c r="D60" s="259" t="s">
        <v>1225</v>
      </c>
      <c r="E60" s="266">
        <v>91</v>
      </c>
    </row>
    <row r="61" ht="18.9" customHeight="1" spans="1:5">
      <c r="A61" s="264" t="s">
        <v>1155</v>
      </c>
      <c r="B61" s="265" t="s">
        <v>1221</v>
      </c>
      <c r="C61" s="265" t="s">
        <v>1177</v>
      </c>
      <c r="D61" s="259" t="s">
        <v>1226</v>
      </c>
      <c r="E61" s="266">
        <v>6.04</v>
      </c>
    </row>
    <row r="62" ht="18.9" customHeight="1" spans="1:5">
      <c r="A62" s="264" t="s">
        <v>1155</v>
      </c>
      <c r="B62" s="265" t="s">
        <v>1221</v>
      </c>
      <c r="C62" s="265" t="s">
        <v>1189</v>
      </c>
      <c r="D62" s="259" t="s">
        <v>1227</v>
      </c>
      <c r="E62" s="266">
        <v>13.43</v>
      </c>
    </row>
    <row r="63" ht="18.9" customHeight="1" spans="1:5">
      <c r="A63" s="264" t="s">
        <v>1155</v>
      </c>
      <c r="B63" s="265" t="s">
        <v>1221</v>
      </c>
      <c r="C63" s="265" t="s">
        <v>1168</v>
      </c>
      <c r="D63" s="259" t="s">
        <v>1228</v>
      </c>
      <c r="E63" s="266">
        <v>7.44</v>
      </c>
    </row>
    <row r="64" ht="18.9" customHeight="1" spans="1:5">
      <c r="A64" s="264"/>
      <c r="B64" s="265" t="s">
        <v>1229</v>
      </c>
      <c r="C64" s="265"/>
      <c r="D64" s="259" t="s">
        <v>1230</v>
      </c>
      <c r="E64" s="266">
        <v>743.71</v>
      </c>
    </row>
    <row r="65" ht="18.9" customHeight="1" spans="1:5">
      <c r="A65" s="264" t="s">
        <v>1155</v>
      </c>
      <c r="B65" s="265" t="s">
        <v>1231</v>
      </c>
      <c r="C65" s="265" t="s">
        <v>1153</v>
      </c>
      <c r="D65" s="259" t="s">
        <v>1232</v>
      </c>
      <c r="E65" s="266">
        <v>314.71</v>
      </c>
    </row>
    <row r="66" ht="18.9" customHeight="1" spans="1:5">
      <c r="A66" s="264" t="s">
        <v>1155</v>
      </c>
      <c r="B66" s="265" t="s">
        <v>1231</v>
      </c>
      <c r="C66" s="265" t="s">
        <v>1158</v>
      </c>
      <c r="D66" s="259" t="s">
        <v>1233</v>
      </c>
      <c r="E66" s="266">
        <v>300</v>
      </c>
    </row>
    <row r="67" ht="18.9" customHeight="1" spans="1:5">
      <c r="A67" s="264" t="s">
        <v>1155</v>
      </c>
      <c r="B67" s="265" t="s">
        <v>1231</v>
      </c>
      <c r="C67" s="265" t="s">
        <v>1177</v>
      </c>
      <c r="D67" s="259" t="s">
        <v>1234</v>
      </c>
      <c r="E67" s="266">
        <v>6</v>
      </c>
    </row>
    <row r="68" ht="18.9" customHeight="1" spans="1:5">
      <c r="A68" s="264" t="s">
        <v>1155</v>
      </c>
      <c r="B68" s="265" t="s">
        <v>1231</v>
      </c>
      <c r="C68" s="265" t="s">
        <v>1168</v>
      </c>
      <c r="D68" s="259" t="s">
        <v>1235</v>
      </c>
      <c r="E68" s="266">
        <v>123</v>
      </c>
    </row>
    <row r="69" ht="18.9" customHeight="1" spans="1:5">
      <c r="A69" s="264"/>
      <c r="B69" s="265" t="s">
        <v>1236</v>
      </c>
      <c r="C69" s="265"/>
      <c r="D69" s="259" t="s">
        <v>1237</v>
      </c>
      <c r="E69" s="266">
        <v>567.75</v>
      </c>
    </row>
    <row r="70" ht="18.9" customHeight="1" spans="1:5">
      <c r="A70" s="264" t="s">
        <v>1155</v>
      </c>
      <c r="B70" s="265" t="s">
        <v>1238</v>
      </c>
      <c r="C70" s="265" t="s">
        <v>1153</v>
      </c>
      <c r="D70" s="259" t="s">
        <v>1239</v>
      </c>
      <c r="E70" s="266">
        <v>265.48</v>
      </c>
    </row>
    <row r="71" ht="18.9" customHeight="1" spans="1:5">
      <c r="A71" s="264" t="s">
        <v>1155</v>
      </c>
      <c r="B71" s="265" t="s">
        <v>1238</v>
      </c>
      <c r="C71" s="265" t="s">
        <v>1186</v>
      </c>
      <c r="D71" s="259" t="s">
        <v>1240</v>
      </c>
      <c r="E71" s="266">
        <v>2</v>
      </c>
    </row>
    <row r="72" ht="18.9" customHeight="1" spans="1:5">
      <c r="A72" s="264" t="s">
        <v>1155</v>
      </c>
      <c r="B72" s="265" t="s">
        <v>1238</v>
      </c>
      <c r="C72" s="265" t="s">
        <v>1164</v>
      </c>
      <c r="D72" s="259" t="s">
        <v>1241</v>
      </c>
      <c r="E72" s="266">
        <v>188</v>
      </c>
    </row>
    <row r="73" ht="18.9" customHeight="1" spans="1:5">
      <c r="A73" s="264" t="s">
        <v>1155</v>
      </c>
      <c r="B73" s="265" t="s">
        <v>1238</v>
      </c>
      <c r="C73" s="265" t="s">
        <v>1168</v>
      </c>
      <c r="D73" s="259" t="s">
        <v>1242</v>
      </c>
      <c r="E73" s="266">
        <v>112.27</v>
      </c>
    </row>
    <row r="74" ht="18.9" customHeight="1" spans="1:5">
      <c r="A74" s="264"/>
      <c r="B74" s="265" t="s">
        <v>1243</v>
      </c>
      <c r="C74" s="265"/>
      <c r="D74" s="259" t="s">
        <v>1244</v>
      </c>
      <c r="E74" s="266">
        <v>11</v>
      </c>
    </row>
    <row r="75" ht="18.9" customHeight="1" spans="1:5">
      <c r="A75" s="264" t="s">
        <v>1155</v>
      </c>
      <c r="B75" s="265" t="s">
        <v>1245</v>
      </c>
      <c r="C75" s="265" t="s">
        <v>1158</v>
      </c>
      <c r="D75" s="259" t="s">
        <v>1246</v>
      </c>
      <c r="E75" s="266">
        <v>6</v>
      </c>
    </row>
    <row r="76" ht="18.9" customHeight="1" spans="1:5">
      <c r="A76" s="264" t="s">
        <v>1155</v>
      </c>
      <c r="B76" s="265" t="s">
        <v>1245</v>
      </c>
      <c r="C76" s="265" t="s">
        <v>1168</v>
      </c>
      <c r="D76" s="259" t="s">
        <v>1247</v>
      </c>
      <c r="E76" s="266">
        <v>5</v>
      </c>
    </row>
    <row r="77" ht="18.9" customHeight="1" spans="1:5">
      <c r="A77" s="264"/>
      <c r="B77" s="265" t="s">
        <v>1248</v>
      </c>
      <c r="C77" s="265"/>
      <c r="D77" s="259" t="s">
        <v>1249</v>
      </c>
      <c r="E77" s="266">
        <v>11</v>
      </c>
    </row>
    <row r="78" ht="18.9" customHeight="1" spans="1:5">
      <c r="A78" s="264" t="s">
        <v>1155</v>
      </c>
      <c r="B78" s="265" t="s">
        <v>1250</v>
      </c>
      <c r="C78" s="265" t="s">
        <v>1160</v>
      </c>
      <c r="D78" s="259" t="s">
        <v>1251</v>
      </c>
      <c r="E78" s="266">
        <v>11</v>
      </c>
    </row>
    <row r="79" ht="18.9" customHeight="1" spans="1:5">
      <c r="A79" s="264"/>
      <c r="B79" s="265" t="s">
        <v>1252</v>
      </c>
      <c r="C79" s="265"/>
      <c r="D79" s="259" t="s">
        <v>1253</v>
      </c>
      <c r="E79" s="266">
        <v>8.5</v>
      </c>
    </row>
    <row r="80" ht="18.9" customHeight="1" spans="1:5">
      <c r="A80" s="264" t="s">
        <v>1155</v>
      </c>
      <c r="B80" s="265" t="s">
        <v>1254</v>
      </c>
      <c r="C80" s="265" t="s">
        <v>1153</v>
      </c>
      <c r="D80" s="259" t="s">
        <v>1255</v>
      </c>
      <c r="E80" s="266">
        <v>4</v>
      </c>
    </row>
    <row r="81" ht="18.9" customHeight="1" spans="1:5">
      <c r="A81" s="264" t="s">
        <v>1155</v>
      </c>
      <c r="B81" s="265" t="s">
        <v>1254</v>
      </c>
      <c r="C81" s="265" t="s">
        <v>1177</v>
      </c>
      <c r="D81" s="259" t="s">
        <v>1256</v>
      </c>
      <c r="E81" s="266">
        <v>4.5</v>
      </c>
    </row>
    <row r="82" ht="18.9" customHeight="1" spans="1:5">
      <c r="A82" s="264"/>
      <c r="B82" s="265" t="s">
        <v>1257</v>
      </c>
      <c r="C82" s="265"/>
      <c r="D82" s="259" t="s">
        <v>1258</v>
      </c>
      <c r="E82" s="266">
        <v>85.86</v>
      </c>
    </row>
    <row r="83" ht="18.9" customHeight="1" spans="1:5">
      <c r="A83" s="264" t="s">
        <v>1155</v>
      </c>
      <c r="B83" s="265" t="s">
        <v>1259</v>
      </c>
      <c r="C83" s="265" t="s">
        <v>1153</v>
      </c>
      <c r="D83" s="259" t="s">
        <v>1260</v>
      </c>
      <c r="E83" s="266">
        <v>66.86</v>
      </c>
    </row>
    <row r="84" ht="18.9" customHeight="1" spans="1:5">
      <c r="A84" s="264" t="s">
        <v>1155</v>
      </c>
      <c r="B84" s="265" t="s">
        <v>1259</v>
      </c>
      <c r="C84" s="265" t="s">
        <v>1160</v>
      </c>
      <c r="D84" s="259" t="s">
        <v>1261</v>
      </c>
      <c r="E84" s="266">
        <v>19</v>
      </c>
    </row>
    <row r="85" ht="18.9" customHeight="1" spans="1:5">
      <c r="A85" s="264"/>
      <c r="B85" s="265" t="s">
        <v>1262</v>
      </c>
      <c r="C85" s="265"/>
      <c r="D85" s="259" t="s">
        <v>1263</v>
      </c>
      <c r="E85" s="266">
        <v>36.58</v>
      </c>
    </row>
    <row r="86" ht="18.9" customHeight="1" spans="1:5">
      <c r="A86" s="264" t="s">
        <v>1155</v>
      </c>
      <c r="B86" s="265" t="s">
        <v>1264</v>
      </c>
      <c r="C86" s="265" t="s">
        <v>1153</v>
      </c>
      <c r="D86" s="259" t="s">
        <v>1265</v>
      </c>
      <c r="E86" s="266">
        <v>3</v>
      </c>
    </row>
    <row r="87" ht="18.9" customHeight="1" spans="1:5">
      <c r="A87" s="264" t="s">
        <v>1155</v>
      </c>
      <c r="B87" s="265" t="s">
        <v>1264</v>
      </c>
      <c r="C87" s="265" t="s">
        <v>1158</v>
      </c>
      <c r="D87" s="259" t="s">
        <v>1266</v>
      </c>
      <c r="E87" s="266">
        <v>4</v>
      </c>
    </row>
    <row r="88" ht="18.9" customHeight="1" spans="1:5">
      <c r="A88" s="264" t="s">
        <v>1155</v>
      </c>
      <c r="B88" s="265" t="s">
        <v>1264</v>
      </c>
      <c r="C88" s="265" t="s">
        <v>1168</v>
      </c>
      <c r="D88" s="259" t="s">
        <v>1267</v>
      </c>
      <c r="E88" s="266">
        <v>29.58</v>
      </c>
    </row>
    <row r="89" ht="18.9" customHeight="1" spans="1:5">
      <c r="A89" s="264"/>
      <c r="B89" s="265" t="s">
        <v>1268</v>
      </c>
      <c r="C89" s="265"/>
      <c r="D89" s="259" t="s">
        <v>1269</v>
      </c>
      <c r="E89" s="266">
        <v>311.83</v>
      </c>
    </row>
    <row r="90" ht="18.9" customHeight="1" spans="1:5">
      <c r="A90" s="264" t="s">
        <v>1155</v>
      </c>
      <c r="B90" s="265" t="s">
        <v>1270</v>
      </c>
      <c r="C90" s="265" t="s">
        <v>1153</v>
      </c>
      <c r="D90" s="259" t="s">
        <v>1271</v>
      </c>
      <c r="E90" s="266">
        <v>197.23</v>
      </c>
    </row>
    <row r="91" ht="18.9" customHeight="1" spans="1:5">
      <c r="A91" s="264" t="s">
        <v>1155</v>
      </c>
      <c r="B91" s="265" t="s">
        <v>1270</v>
      </c>
      <c r="C91" s="265" t="s">
        <v>1158</v>
      </c>
      <c r="D91" s="259" t="s">
        <v>1272</v>
      </c>
      <c r="E91" s="266">
        <v>95.6</v>
      </c>
    </row>
    <row r="92" ht="18.9" customHeight="1" spans="1:5">
      <c r="A92" s="264" t="s">
        <v>1155</v>
      </c>
      <c r="B92" s="265" t="s">
        <v>1270</v>
      </c>
      <c r="C92" s="265" t="s">
        <v>1168</v>
      </c>
      <c r="D92" s="259" t="s">
        <v>1273</v>
      </c>
      <c r="E92" s="266">
        <v>19</v>
      </c>
    </row>
    <row r="93" ht="18.9" customHeight="1" spans="1:5">
      <c r="A93" s="264"/>
      <c r="B93" s="265" t="s">
        <v>1274</v>
      </c>
      <c r="C93" s="265"/>
      <c r="D93" s="259" t="s">
        <v>1275</v>
      </c>
      <c r="E93" s="266">
        <v>1571.09</v>
      </c>
    </row>
    <row r="94" ht="18.9" customHeight="1" spans="1:5">
      <c r="A94" s="264" t="s">
        <v>1155</v>
      </c>
      <c r="B94" s="265" t="s">
        <v>1276</v>
      </c>
      <c r="C94" s="265" t="s">
        <v>1153</v>
      </c>
      <c r="D94" s="259" t="s">
        <v>1277</v>
      </c>
      <c r="E94" s="266">
        <v>570.32</v>
      </c>
    </row>
    <row r="95" ht="18.9" customHeight="1" spans="1:5">
      <c r="A95" s="264" t="s">
        <v>1155</v>
      </c>
      <c r="B95" s="265" t="s">
        <v>1276</v>
      </c>
      <c r="C95" s="265" t="s">
        <v>1158</v>
      </c>
      <c r="D95" s="259" t="s">
        <v>1278</v>
      </c>
      <c r="E95" s="266">
        <v>283</v>
      </c>
    </row>
    <row r="96" ht="18.9" customHeight="1" spans="1:5">
      <c r="A96" s="264" t="s">
        <v>1155</v>
      </c>
      <c r="B96" s="265" t="s">
        <v>1276</v>
      </c>
      <c r="C96" s="265" t="s">
        <v>1177</v>
      </c>
      <c r="D96" s="259" t="s">
        <v>1279</v>
      </c>
      <c r="E96" s="266">
        <v>144.4</v>
      </c>
    </row>
    <row r="97" ht="18.9" customHeight="1" spans="1:5">
      <c r="A97" s="264" t="s">
        <v>1155</v>
      </c>
      <c r="B97" s="265" t="s">
        <v>1276</v>
      </c>
      <c r="C97" s="265" t="s">
        <v>1168</v>
      </c>
      <c r="D97" s="259" t="s">
        <v>1280</v>
      </c>
      <c r="E97" s="266">
        <v>573.37</v>
      </c>
    </row>
    <row r="98" ht="18.9" customHeight="1" spans="1:5">
      <c r="A98" s="264"/>
      <c r="B98" s="265" t="s">
        <v>1281</v>
      </c>
      <c r="C98" s="265"/>
      <c r="D98" s="259" t="s">
        <v>1282</v>
      </c>
      <c r="E98" s="266">
        <v>286.3</v>
      </c>
    </row>
    <row r="99" ht="18.9" customHeight="1" spans="1:5">
      <c r="A99" s="264" t="s">
        <v>1155</v>
      </c>
      <c r="B99" s="265" t="s">
        <v>1283</v>
      </c>
      <c r="C99" s="265" t="s">
        <v>1153</v>
      </c>
      <c r="D99" s="259" t="s">
        <v>1284</v>
      </c>
      <c r="E99" s="266">
        <v>163.86</v>
      </c>
    </row>
    <row r="100" ht="18.9" customHeight="1" spans="1:5">
      <c r="A100" s="264" t="s">
        <v>1155</v>
      </c>
      <c r="B100" s="265" t="s">
        <v>1283</v>
      </c>
      <c r="C100" s="265" t="s">
        <v>1158</v>
      </c>
      <c r="D100" s="259" t="s">
        <v>1285</v>
      </c>
      <c r="E100" s="266">
        <v>11</v>
      </c>
    </row>
    <row r="101" ht="18.9" customHeight="1" spans="1:5">
      <c r="A101" s="264" t="s">
        <v>1155</v>
      </c>
      <c r="B101" s="265" t="s">
        <v>1283</v>
      </c>
      <c r="C101" s="265" t="s">
        <v>1189</v>
      </c>
      <c r="D101" s="259" t="s">
        <v>1286</v>
      </c>
      <c r="E101" s="266">
        <v>33</v>
      </c>
    </row>
    <row r="102" ht="18.9" customHeight="1" spans="1:5">
      <c r="A102" s="264" t="s">
        <v>1155</v>
      </c>
      <c r="B102" s="265" t="s">
        <v>1283</v>
      </c>
      <c r="C102" s="265" t="s">
        <v>1168</v>
      </c>
      <c r="D102" s="259" t="s">
        <v>1287</v>
      </c>
      <c r="E102" s="266">
        <v>78.44</v>
      </c>
    </row>
    <row r="103" ht="18.9" customHeight="1" spans="1:5">
      <c r="A103" s="264"/>
      <c r="B103" s="265" t="s">
        <v>1288</v>
      </c>
      <c r="C103" s="265"/>
      <c r="D103" s="259" t="s">
        <v>1289</v>
      </c>
      <c r="E103" s="266">
        <v>371.2</v>
      </c>
    </row>
    <row r="104" ht="18.9" customHeight="1" spans="1:5">
      <c r="A104" s="264" t="s">
        <v>1155</v>
      </c>
      <c r="B104" s="265" t="s">
        <v>1290</v>
      </c>
      <c r="C104" s="265" t="s">
        <v>1153</v>
      </c>
      <c r="D104" s="259" t="s">
        <v>1291</v>
      </c>
      <c r="E104" s="266">
        <v>121.2</v>
      </c>
    </row>
    <row r="105" ht="18.9" customHeight="1" spans="1:5">
      <c r="A105" s="264" t="s">
        <v>1155</v>
      </c>
      <c r="B105" s="265" t="s">
        <v>1290</v>
      </c>
      <c r="C105" s="265" t="s">
        <v>1168</v>
      </c>
      <c r="D105" s="259" t="s">
        <v>1292</v>
      </c>
      <c r="E105" s="266">
        <v>250</v>
      </c>
    </row>
    <row r="106" ht="18.9" customHeight="1" spans="1:5">
      <c r="A106" s="264"/>
      <c r="B106" s="265" t="s">
        <v>1293</v>
      </c>
      <c r="C106" s="265"/>
      <c r="D106" s="259" t="s">
        <v>1294</v>
      </c>
      <c r="E106" s="266">
        <v>183.64</v>
      </c>
    </row>
    <row r="107" ht="18.9" customHeight="1" spans="1:5">
      <c r="A107" s="264" t="s">
        <v>1155</v>
      </c>
      <c r="B107" s="265" t="s">
        <v>1295</v>
      </c>
      <c r="C107" s="265" t="s">
        <v>1153</v>
      </c>
      <c r="D107" s="259" t="s">
        <v>1296</v>
      </c>
      <c r="E107" s="266">
        <v>141.14</v>
      </c>
    </row>
    <row r="108" ht="18.9" customHeight="1" spans="1:5">
      <c r="A108" s="264" t="s">
        <v>1155</v>
      </c>
      <c r="B108" s="265" t="s">
        <v>1295</v>
      </c>
      <c r="C108" s="265" t="s">
        <v>1158</v>
      </c>
      <c r="D108" s="259" t="s">
        <v>1297</v>
      </c>
      <c r="E108" s="266">
        <v>33</v>
      </c>
    </row>
    <row r="109" ht="18.9" customHeight="1" spans="1:5">
      <c r="A109" s="264" t="s">
        <v>1155</v>
      </c>
      <c r="B109" s="265" t="s">
        <v>1295</v>
      </c>
      <c r="C109" s="265" t="s">
        <v>1168</v>
      </c>
      <c r="D109" s="259" t="s">
        <v>1298</v>
      </c>
      <c r="E109" s="266">
        <v>9.5</v>
      </c>
    </row>
    <row r="110" ht="18.9" customHeight="1" spans="1:5">
      <c r="A110" s="264"/>
      <c r="B110" s="265" t="s">
        <v>1299</v>
      </c>
      <c r="C110" s="265"/>
      <c r="D110" s="259" t="s">
        <v>1300</v>
      </c>
      <c r="E110" s="266">
        <v>1</v>
      </c>
    </row>
    <row r="111" ht="18.9" customHeight="1" spans="1:5">
      <c r="A111" s="264" t="s">
        <v>1155</v>
      </c>
      <c r="B111" s="265" t="s">
        <v>1301</v>
      </c>
      <c r="C111" s="265" t="s">
        <v>1168</v>
      </c>
      <c r="D111" s="259" t="s">
        <v>1302</v>
      </c>
      <c r="E111" s="266">
        <v>1</v>
      </c>
    </row>
    <row r="112" ht="18.9" customHeight="1" spans="1:5">
      <c r="A112" s="264"/>
      <c r="B112" s="265" t="s">
        <v>1303</v>
      </c>
      <c r="C112" s="265"/>
      <c r="D112" s="259" t="s">
        <v>1304</v>
      </c>
      <c r="E112" s="266">
        <v>572.17</v>
      </c>
    </row>
    <row r="113" ht="18.9" customHeight="1" spans="1:5">
      <c r="A113" s="264" t="s">
        <v>1155</v>
      </c>
      <c r="B113" s="265" t="s">
        <v>1305</v>
      </c>
      <c r="C113" s="265" t="s">
        <v>1153</v>
      </c>
      <c r="D113" s="259" t="s">
        <v>1306</v>
      </c>
      <c r="E113" s="266">
        <v>516.17</v>
      </c>
    </row>
    <row r="114" ht="18.9" customHeight="1" spans="1:5">
      <c r="A114" s="264" t="s">
        <v>1155</v>
      </c>
      <c r="B114" s="265" t="s">
        <v>1305</v>
      </c>
      <c r="C114" s="265" t="s">
        <v>1158</v>
      </c>
      <c r="D114" s="259" t="s">
        <v>1307</v>
      </c>
      <c r="E114" s="266">
        <v>56</v>
      </c>
    </row>
    <row r="115" ht="18.9" customHeight="1" spans="1:5">
      <c r="A115" s="264"/>
      <c r="B115" s="265" t="s">
        <v>1168</v>
      </c>
      <c r="C115" s="265"/>
      <c r="D115" s="259" t="s">
        <v>1308</v>
      </c>
      <c r="E115" s="266">
        <v>4113</v>
      </c>
    </row>
    <row r="116" ht="18.9" customHeight="1" spans="1:5">
      <c r="A116" s="264" t="s">
        <v>1155</v>
      </c>
      <c r="B116" s="265" t="s">
        <v>1309</v>
      </c>
      <c r="C116" s="265" t="s">
        <v>1168</v>
      </c>
      <c r="D116" s="259" t="s">
        <v>1310</v>
      </c>
      <c r="E116" s="266">
        <v>4113</v>
      </c>
    </row>
    <row r="117" ht="18.9" customHeight="1" spans="1:5">
      <c r="A117" s="264" t="s">
        <v>1311</v>
      </c>
      <c r="B117" s="265"/>
      <c r="C117" s="265"/>
      <c r="D117" s="259" t="s">
        <v>1312</v>
      </c>
      <c r="E117" s="266">
        <v>151</v>
      </c>
    </row>
    <row r="118" ht="18.9" customHeight="1" spans="1:5">
      <c r="A118" s="264"/>
      <c r="B118" s="265" t="s">
        <v>1186</v>
      </c>
      <c r="C118" s="265"/>
      <c r="D118" s="259" t="s">
        <v>1313</v>
      </c>
      <c r="E118" s="266">
        <v>124</v>
      </c>
    </row>
    <row r="119" ht="18.9" customHeight="1" spans="1:5">
      <c r="A119" s="264" t="s">
        <v>1314</v>
      </c>
      <c r="B119" s="265" t="s">
        <v>1206</v>
      </c>
      <c r="C119" s="265" t="s">
        <v>1153</v>
      </c>
      <c r="D119" s="259" t="s">
        <v>1315</v>
      </c>
      <c r="E119" s="266">
        <v>53.6</v>
      </c>
    </row>
    <row r="120" ht="18.9" customHeight="1" spans="1:5">
      <c r="A120" s="264" t="s">
        <v>1314</v>
      </c>
      <c r="B120" s="265" t="s">
        <v>1206</v>
      </c>
      <c r="C120" s="265" t="s">
        <v>1177</v>
      </c>
      <c r="D120" s="259" t="s">
        <v>1316</v>
      </c>
      <c r="E120" s="266">
        <v>10</v>
      </c>
    </row>
    <row r="121" ht="18.9" customHeight="1" spans="1:5">
      <c r="A121" s="264" t="s">
        <v>1314</v>
      </c>
      <c r="B121" s="265" t="s">
        <v>1206</v>
      </c>
      <c r="C121" s="265" t="s">
        <v>1162</v>
      </c>
      <c r="D121" s="259" t="s">
        <v>1317</v>
      </c>
      <c r="E121" s="266">
        <v>59.4</v>
      </c>
    </row>
    <row r="122" ht="18.9" customHeight="1" spans="1:5">
      <c r="A122" s="264" t="s">
        <v>1314</v>
      </c>
      <c r="B122" s="265" t="s">
        <v>1206</v>
      </c>
      <c r="C122" s="265" t="s">
        <v>1168</v>
      </c>
      <c r="D122" s="259" t="s">
        <v>1318</v>
      </c>
      <c r="E122" s="266">
        <v>1</v>
      </c>
    </row>
    <row r="123" ht="18.9" customHeight="1" spans="1:5">
      <c r="A123" s="264"/>
      <c r="B123" s="265" t="s">
        <v>1168</v>
      </c>
      <c r="C123" s="265"/>
      <c r="D123" s="259" t="s">
        <v>1319</v>
      </c>
      <c r="E123" s="266">
        <v>27</v>
      </c>
    </row>
    <row r="124" ht="18.9" customHeight="1" spans="1:5">
      <c r="A124" s="264" t="s">
        <v>1314</v>
      </c>
      <c r="B124" s="265" t="s">
        <v>1309</v>
      </c>
      <c r="C124" s="265" t="s">
        <v>1153</v>
      </c>
      <c r="D124" s="259" t="s">
        <v>1320</v>
      </c>
      <c r="E124" s="266">
        <v>27</v>
      </c>
    </row>
    <row r="125" ht="18.9" customHeight="1" spans="1:5">
      <c r="A125" s="264" t="s">
        <v>1321</v>
      </c>
      <c r="B125" s="265"/>
      <c r="C125" s="265"/>
      <c r="D125" s="259" t="s">
        <v>1322</v>
      </c>
      <c r="E125" s="266">
        <v>861.15</v>
      </c>
    </row>
    <row r="126" ht="18.9" customHeight="1" spans="1:5">
      <c r="A126" s="264"/>
      <c r="B126" s="265" t="s">
        <v>1153</v>
      </c>
      <c r="C126" s="265"/>
      <c r="D126" s="259" t="s">
        <v>1323</v>
      </c>
      <c r="E126" s="266">
        <v>32.8</v>
      </c>
    </row>
    <row r="127" ht="18.9" customHeight="1" spans="1:5">
      <c r="A127" s="264" t="s">
        <v>1324</v>
      </c>
      <c r="B127" s="265" t="s">
        <v>1156</v>
      </c>
      <c r="C127" s="265" t="s">
        <v>1168</v>
      </c>
      <c r="D127" s="259" t="s">
        <v>1325</v>
      </c>
      <c r="E127" s="266">
        <v>32.8</v>
      </c>
    </row>
    <row r="128" ht="18.9" customHeight="1" spans="1:5">
      <c r="A128" s="264"/>
      <c r="B128" s="265" t="s">
        <v>1158</v>
      </c>
      <c r="C128" s="265"/>
      <c r="D128" s="259" t="s">
        <v>1326</v>
      </c>
      <c r="E128" s="266">
        <v>387</v>
      </c>
    </row>
    <row r="129" ht="18.9" customHeight="1" spans="1:5">
      <c r="A129" s="264" t="s">
        <v>1324</v>
      </c>
      <c r="B129" s="265" t="s">
        <v>1171</v>
      </c>
      <c r="C129" s="265" t="s">
        <v>1168</v>
      </c>
      <c r="D129" s="259" t="s">
        <v>1327</v>
      </c>
      <c r="E129" s="266">
        <v>387</v>
      </c>
    </row>
    <row r="130" ht="18.9" customHeight="1" spans="1:5">
      <c r="A130" s="264"/>
      <c r="B130" s="265" t="s">
        <v>1186</v>
      </c>
      <c r="C130" s="265"/>
      <c r="D130" s="259" t="s">
        <v>1328</v>
      </c>
      <c r="E130" s="266">
        <v>441.35</v>
      </c>
    </row>
    <row r="131" ht="18.9" customHeight="1" spans="1:5">
      <c r="A131" s="264" t="s">
        <v>1324</v>
      </c>
      <c r="B131" s="265" t="s">
        <v>1206</v>
      </c>
      <c r="C131" s="265" t="s">
        <v>1153</v>
      </c>
      <c r="D131" s="259" t="s">
        <v>1329</v>
      </c>
      <c r="E131" s="266">
        <v>354.35</v>
      </c>
    </row>
    <row r="132" ht="18.9" customHeight="1" spans="1:5">
      <c r="A132" s="264" t="s">
        <v>1324</v>
      </c>
      <c r="B132" s="265" t="s">
        <v>1206</v>
      </c>
      <c r="C132" s="265" t="s">
        <v>1158</v>
      </c>
      <c r="D132" s="259" t="s">
        <v>1330</v>
      </c>
      <c r="E132" s="266">
        <v>0</v>
      </c>
    </row>
    <row r="133" ht="18.9" customHeight="1" spans="1:5">
      <c r="A133" s="264" t="s">
        <v>1324</v>
      </c>
      <c r="B133" s="265" t="s">
        <v>1206</v>
      </c>
      <c r="C133" s="265" t="s">
        <v>1174</v>
      </c>
      <c r="D133" s="259" t="s">
        <v>1331</v>
      </c>
      <c r="E133" s="266">
        <v>0</v>
      </c>
    </row>
    <row r="134" ht="18.9" customHeight="1" spans="1:5">
      <c r="A134" s="264" t="s">
        <v>1324</v>
      </c>
      <c r="B134" s="265" t="s">
        <v>1206</v>
      </c>
      <c r="C134" s="265" t="s">
        <v>1160</v>
      </c>
      <c r="D134" s="259" t="s">
        <v>1332</v>
      </c>
      <c r="E134" s="266">
        <v>12</v>
      </c>
    </row>
    <row r="135" ht="18.9" customHeight="1" spans="1:5">
      <c r="A135" s="264" t="s">
        <v>1324</v>
      </c>
      <c r="B135" s="265" t="s">
        <v>1206</v>
      </c>
      <c r="C135" s="265" t="s">
        <v>1177</v>
      </c>
      <c r="D135" s="259" t="s">
        <v>1333</v>
      </c>
      <c r="E135" s="266">
        <v>15</v>
      </c>
    </row>
    <row r="136" ht="18.9" customHeight="1" spans="1:5">
      <c r="A136" s="264" t="s">
        <v>1324</v>
      </c>
      <c r="B136" s="265" t="s">
        <v>1206</v>
      </c>
      <c r="C136" s="265" t="s">
        <v>1162</v>
      </c>
      <c r="D136" s="259" t="s">
        <v>1334</v>
      </c>
      <c r="E136" s="266">
        <v>8</v>
      </c>
    </row>
    <row r="137" ht="18.9" customHeight="1" spans="1:5">
      <c r="A137" s="264" t="s">
        <v>1324</v>
      </c>
      <c r="B137" s="265" t="s">
        <v>1206</v>
      </c>
      <c r="C137" s="265" t="s">
        <v>1335</v>
      </c>
      <c r="D137" s="259" t="s">
        <v>1336</v>
      </c>
      <c r="E137" s="266">
        <v>50</v>
      </c>
    </row>
    <row r="138" ht="18.9" customHeight="1" spans="1:5">
      <c r="A138" s="264" t="s">
        <v>1324</v>
      </c>
      <c r="B138" s="265" t="s">
        <v>1206</v>
      </c>
      <c r="C138" s="265" t="s">
        <v>1168</v>
      </c>
      <c r="D138" s="259" t="s">
        <v>1337</v>
      </c>
      <c r="E138" s="266">
        <v>2</v>
      </c>
    </row>
    <row r="139" ht="18.9" customHeight="1" spans="1:5">
      <c r="A139" s="264" t="s">
        <v>1338</v>
      </c>
      <c r="B139" s="265"/>
      <c r="C139" s="265"/>
      <c r="D139" s="259" t="s">
        <v>1339</v>
      </c>
      <c r="E139" s="266">
        <v>31540.68</v>
      </c>
    </row>
    <row r="140" ht="18.9" customHeight="1" spans="1:5">
      <c r="A140" s="264"/>
      <c r="B140" s="265" t="s">
        <v>1153</v>
      </c>
      <c r="C140" s="265"/>
      <c r="D140" s="259" t="s">
        <v>1340</v>
      </c>
      <c r="E140" s="266">
        <v>339.72</v>
      </c>
    </row>
    <row r="141" ht="18.9" customHeight="1" spans="1:5">
      <c r="A141" s="264" t="s">
        <v>1341</v>
      </c>
      <c r="B141" s="265" t="s">
        <v>1156</v>
      </c>
      <c r="C141" s="265" t="s">
        <v>1153</v>
      </c>
      <c r="D141" s="259" t="s">
        <v>1342</v>
      </c>
      <c r="E141" s="266">
        <v>249.5</v>
      </c>
    </row>
    <row r="142" ht="18.9" customHeight="1" spans="1:5">
      <c r="A142" s="264" t="s">
        <v>1341</v>
      </c>
      <c r="B142" s="265" t="s">
        <v>1156</v>
      </c>
      <c r="C142" s="265" t="s">
        <v>1174</v>
      </c>
      <c r="D142" s="259" t="s">
        <v>1343</v>
      </c>
      <c r="E142" s="266">
        <v>67.22</v>
      </c>
    </row>
    <row r="143" ht="18.9" customHeight="1" spans="1:5">
      <c r="A143" s="264" t="s">
        <v>1341</v>
      </c>
      <c r="B143" s="265" t="s">
        <v>1156</v>
      </c>
      <c r="C143" s="265" t="s">
        <v>1168</v>
      </c>
      <c r="D143" s="259" t="s">
        <v>1344</v>
      </c>
      <c r="E143" s="266">
        <v>23</v>
      </c>
    </row>
    <row r="144" ht="18.9" customHeight="1" spans="1:5">
      <c r="A144" s="264"/>
      <c r="B144" s="265" t="s">
        <v>1158</v>
      </c>
      <c r="C144" s="265"/>
      <c r="D144" s="259" t="s">
        <v>1345</v>
      </c>
      <c r="E144" s="266">
        <v>27776.21</v>
      </c>
    </row>
    <row r="145" ht="18.9" customHeight="1" spans="1:5">
      <c r="A145" s="264" t="s">
        <v>1341</v>
      </c>
      <c r="B145" s="265" t="s">
        <v>1171</v>
      </c>
      <c r="C145" s="265" t="s">
        <v>1153</v>
      </c>
      <c r="D145" s="259" t="s">
        <v>1346</v>
      </c>
      <c r="E145" s="266">
        <v>429.19</v>
      </c>
    </row>
    <row r="146" ht="18.9" customHeight="1" spans="1:5">
      <c r="A146" s="264" t="s">
        <v>1341</v>
      </c>
      <c r="B146" s="265" t="s">
        <v>1171</v>
      </c>
      <c r="C146" s="265" t="s">
        <v>1158</v>
      </c>
      <c r="D146" s="259" t="s">
        <v>1347</v>
      </c>
      <c r="E146" s="266">
        <v>11664.29</v>
      </c>
    </row>
    <row r="147" ht="18.9" customHeight="1" spans="1:5">
      <c r="A147" s="264" t="s">
        <v>1341</v>
      </c>
      <c r="B147" s="265" t="s">
        <v>1171</v>
      </c>
      <c r="C147" s="265" t="s">
        <v>1174</v>
      </c>
      <c r="D147" s="259" t="s">
        <v>1348</v>
      </c>
      <c r="E147" s="266">
        <v>10351.92</v>
      </c>
    </row>
    <row r="148" ht="18.9" customHeight="1" spans="1:5">
      <c r="A148" s="264" t="s">
        <v>1341</v>
      </c>
      <c r="B148" s="265" t="s">
        <v>1171</v>
      </c>
      <c r="C148" s="265" t="s">
        <v>1160</v>
      </c>
      <c r="D148" s="259" t="s">
        <v>1349</v>
      </c>
      <c r="E148" s="266">
        <v>3491.58</v>
      </c>
    </row>
    <row r="149" ht="18.9" customHeight="1" spans="1:5">
      <c r="A149" s="264" t="s">
        <v>1341</v>
      </c>
      <c r="B149" s="265" t="s">
        <v>1171</v>
      </c>
      <c r="C149" s="265" t="s">
        <v>1168</v>
      </c>
      <c r="D149" s="259" t="s">
        <v>1350</v>
      </c>
      <c r="E149" s="266">
        <v>1839.23</v>
      </c>
    </row>
    <row r="150" ht="18.9" customHeight="1" spans="1:5">
      <c r="A150" s="264"/>
      <c r="B150" s="265" t="s">
        <v>1174</v>
      </c>
      <c r="C150" s="265"/>
      <c r="D150" s="259" t="s">
        <v>1351</v>
      </c>
      <c r="E150" s="266">
        <v>978.55</v>
      </c>
    </row>
    <row r="151" ht="18.9" customHeight="1" spans="1:5">
      <c r="A151" s="264" t="s">
        <v>1341</v>
      </c>
      <c r="B151" s="265" t="s">
        <v>1181</v>
      </c>
      <c r="C151" s="265" t="s">
        <v>1160</v>
      </c>
      <c r="D151" s="259" t="s">
        <v>1352</v>
      </c>
      <c r="E151" s="266">
        <v>978.55</v>
      </c>
    </row>
    <row r="152" ht="18.9" customHeight="1" spans="1:5">
      <c r="A152" s="264"/>
      <c r="B152" s="265" t="s">
        <v>1160</v>
      </c>
      <c r="C152" s="265"/>
      <c r="D152" s="259" t="s">
        <v>1353</v>
      </c>
      <c r="E152" s="266">
        <v>3</v>
      </c>
    </row>
    <row r="153" ht="18.9" customHeight="1" spans="1:5">
      <c r="A153" s="264" t="s">
        <v>1341</v>
      </c>
      <c r="B153" s="265" t="s">
        <v>1193</v>
      </c>
      <c r="C153" s="265" t="s">
        <v>1160</v>
      </c>
      <c r="D153" s="259" t="s">
        <v>1354</v>
      </c>
      <c r="E153" s="266">
        <v>3</v>
      </c>
    </row>
    <row r="154" ht="18.9" customHeight="1" spans="1:5">
      <c r="A154" s="264"/>
      <c r="B154" s="265" t="s">
        <v>1177</v>
      </c>
      <c r="C154" s="265"/>
      <c r="D154" s="259" t="s">
        <v>1355</v>
      </c>
      <c r="E154" s="266">
        <v>3.4</v>
      </c>
    </row>
    <row r="155" ht="18.9" customHeight="1" spans="1:5">
      <c r="A155" s="264" t="s">
        <v>1341</v>
      </c>
      <c r="B155" s="265" t="s">
        <v>1200</v>
      </c>
      <c r="C155" s="265" t="s">
        <v>1153</v>
      </c>
      <c r="D155" s="259" t="s">
        <v>1356</v>
      </c>
      <c r="E155" s="266">
        <v>3.4</v>
      </c>
    </row>
    <row r="156" ht="18.9" customHeight="1" spans="1:5">
      <c r="A156" s="264"/>
      <c r="B156" s="265" t="s">
        <v>1164</v>
      </c>
      <c r="C156" s="265"/>
      <c r="D156" s="259" t="s">
        <v>1357</v>
      </c>
      <c r="E156" s="266">
        <v>762.8</v>
      </c>
    </row>
    <row r="157" ht="18.9" customHeight="1" spans="1:5">
      <c r="A157" s="264" t="s">
        <v>1341</v>
      </c>
      <c r="B157" s="265" t="s">
        <v>1221</v>
      </c>
      <c r="C157" s="265" t="s">
        <v>1153</v>
      </c>
      <c r="D157" s="259" t="s">
        <v>1358</v>
      </c>
      <c r="E157" s="266">
        <v>625.69</v>
      </c>
    </row>
    <row r="158" ht="18.9" customHeight="1" spans="1:5">
      <c r="A158" s="264" t="s">
        <v>1341</v>
      </c>
      <c r="B158" s="265" t="s">
        <v>1221</v>
      </c>
      <c r="C158" s="265" t="s">
        <v>1158</v>
      </c>
      <c r="D158" s="259" t="s">
        <v>1359</v>
      </c>
      <c r="E158" s="266">
        <v>137.11</v>
      </c>
    </row>
    <row r="159" ht="18.9" customHeight="1" spans="1:5">
      <c r="A159" s="264"/>
      <c r="B159" s="265" t="s">
        <v>1166</v>
      </c>
      <c r="C159" s="265"/>
      <c r="D159" s="259" t="s">
        <v>1360</v>
      </c>
      <c r="E159" s="266">
        <v>1677</v>
      </c>
    </row>
    <row r="160" ht="18.9" customHeight="1" spans="1:5">
      <c r="A160" s="264" t="s">
        <v>1341</v>
      </c>
      <c r="B160" s="265" t="s">
        <v>1361</v>
      </c>
      <c r="C160" s="265" t="s">
        <v>1168</v>
      </c>
      <c r="D160" s="259" t="s">
        <v>1362</v>
      </c>
      <c r="E160" s="266">
        <v>1677</v>
      </c>
    </row>
    <row r="161" ht="18.9" customHeight="1" spans="1:5">
      <c r="A161" s="264" t="s">
        <v>1363</v>
      </c>
      <c r="B161" s="265"/>
      <c r="C161" s="265"/>
      <c r="D161" s="259" t="s">
        <v>1364</v>
      </c>
      <c r="E161" s="266">
        <v>167.68</v>
      </c>
    </row>
    <row r="162" ht="18.9" customHeight="1" spans="1:5">
      <c r="A162" s="264"/>
      <c r="B162" s="265" t="s">
        <v>1153</v>
      </c>
      <c r="C162" s="265"/>
      <c r="D162" s="259" t="s">
        <v>1365</v>
      </c>
      <c r="E162" s="266">
        <v>98.68</v>
      </c>
    </row>
    <row r="163" ht="18.9" customHeight="1" spans="1:5">
      <c r="A163" s="264" t="s">
        <v>1366</v>
      </c>
      <c r="B163" s="265" t="s">
        <v>1156</v>
      </c>
      <c r="C163" s="265" t="s">
        <v>1153</v>
      </c>
      <c r="D163" s="259" t="s">
        <v>1367</v>
      </c>
      <c r="E163" s="266">
        <v>96.68</v>
      </c>
    </row>
    <row r="164" ht="18.9" customHeight="1" spans="1:5">
      <c r="A164" s="264" t="s">
        <v>1366</v>
      </c>
      <c r="B164" s="265" t="s">
        <v>1156</v>
      </c>
      <c r="C164" s="265" t="s">
        <v>1158</v>
      </c>
      <c r="D164" s="259" t="s">
        <v>1368</v>
      </c>
      <c r="E164" s="266">
        <v>2</v>
      </c>
    </row>
    <row r="165" ht="18.9" customHeight="1" spans="1:5">
      <c r="A165" s="264"/>
      <c r="B165" s="265" t="s">
        <v>1160</v>
      </c>
      <c r="C165" s="265"/>
      <c r="D165" s="259" t="s">
        <v>1369</v>
      </c>
      <c r="E165" s="266">
        <v>69</v>
      </c>
    </row>
    <row r="166" ht="18.9" customHeight="1" spans="1:5">
      <c r="A166" s="264" t="s">
        <v>1366</v>
      </c>
      <c r="B166" s="265" t="s">
        <v>1193</v>
      </c>
      <c r="C166" s="265" t="s">
        <v>1158</v>
      </c>
      <c r="D166" s="259" t="s">
        <v>1370</v>
      </c>
      <c r="E166" s="266">
        <v>59</v>
      </c>
    </row>
    <row r="167" ht="18.9" customHeight="1" spans="1:5">
      <c r="A167" s="264" t="s">
        <v>1366</v>
      </c>
      <c r="B167" s="265" t="s">
        <v>1193</v>
      </c>
      <c r="C167" s="265" t="s">
        <v>1168</v>
      </c>
      <c r="D167" s="259" t="s">
        <v>1371</v>
      </c>
      <c r="E167" s="266">
        <v>10</v>
      </c>
    </row>
    <row r="168" ht="18.9" customHeight="1" spans="1:5">
      <c r="A168" s="264" t="s">
        <v>1372</v>
      </c>
      <c r="B168" s="265"/>
      <c r="C168" s="265"/>
      <c r="D168" s="259" t="s">
        <v>1373</v>
      </c>
      <c r="E168" s="266">
        <v>2108.16</v>
      </c>
    </row>
    <row r="169" ht="18.9" customHeight="1" spans="1:5">
      <c r="A169" s="264"/>
      <c r="B169" s="265" t="s">
        <v>1153</v>
      </c>
      <c r="C169" s="265"/>
      <c r="D169" s="259" t="s">
        <v>1374</v>
      </c>
      <c r="E169" s="266">
        <v>1788.83</v>
      </c>
    </row>
    <row r="170" ht="18.9" customHeight="1" spans="1:5">
      <c r="A170" s="264" t="s">
        <v>1375</v>
      </c>
      <c r="B170" s="265" t="s">
        <v>1156</v>
      </c>
      <c r="C170" s="265" t="s">
        <v>1153</v>
      </c>
      <c r="D170" s="259" t="s">
        <v>1376</v>
      </c>
      <c r="E170" s="266">
        <v>293.37</v>
      </c>
    </row>
    <row r="171" ht="18.9" customHeight="1" spans="1:5">
      <c r="A171" s="264" t="s">
        <v>1375</v>
      </c>
      <c r="B171" s="265" t="s">
        <v>1156</v>
      </c>
      <c r="C171" s="265" t="s">
        <v>1160</v>
      </c>
      <c r="D171" s="259" t="s">
        <v>1377</v>
      </c>
      <c r="E171" s="266">
        <v>82.92</v>
      </c>
    </row>
    <row r="172" ht="18.9" customHeight="1" spans="1:5">
      <c r="A172" s="264" t="s">
        <v>1375</v>
      </c>
      <c r="B172" s="265" t="s">
        <v>1156</v>
      </c>
      <c r="C172" s="265" t="s">
        <v>1186</v>
      </c>
      <c r="D172" s="259" t="s">
        <v>1378</v>
      </c>
      <c r="E172" s="266">
        <v>10</v>
      </c>
    </row>
    <row r="173" ht="18.9" customHeight="1" spans="1:5">
      <c r="A173" s="264" t="s">
        <v>1375</v>
      </c>
      <c r="B173" s="265" t="s">
        <v>1156</v>
      </c>
      <c r="C173" s="265" t="s">
        <v>1162</v>
      </c>
      <c r="D173" s="259" t="s">
        <v>1379</v>
      </c>
      <c r="E173" s="266">
        <v>235.36</v>
      </c>
    </row>
    <row r="174" ht="18.9" customHeight="1" spans="1:5">
      <c r="A174" s="264" t="s">
        <v>1375</v>
      </c>
      <c r="B174" s="265" t="s">
        <v>1156</v>
      </c>
      <c r="C174" s="265" t="s">
        <v>1164</v>
      </c>
      <c r="D174" s="259" t="s">
        <v>1380</v>
      </c>
      <c r="E174" s="266">
        <v>42.26</v>
      </c>
    </row>
    <row r="175" ht="18.9" customHeight="1" spans="1:5">
      <c r="A175" s="264" t="s">
        <v>1375</v>
      </c>
      <c r="B175" s="265" t="s">
        <v>1156</v>
      </c>
      <c r="C175" s="265" t="s">
        <v>1166</v>
      </c>
      <c r="D175" s="259" t="s">
        <v>1381</v>
      </c>
      <c r="E175" s="266">
        <v>69.42</v>
      </c>
    </row>
    <row r="176" ht="18.9" customHeight="1" spans="1:5">
      <c r="A176" s="264" t="s">
        <v>1375</v>
      </c>
      <c r="B176" s="265" t="s">
        <v>1156</v>
      </c>
      <c r="C176" s="265" t="s">
        <v>1229</v>
      </c>
      <c r="D176" s="259" t="s">
        <v>1382</v>
      </c>
      <c r="E176" s="266">
        <v>7.5</v>
      </c>
    </row>
    <row r="177" ht="18.9" customHeight="1" spans="1:5">
      <c r="A177" s="264" t="s">
        <v>1375</v>
      </c>
      <c r="B177" s="265" t="s">
        <v>1156</v>
      </c>
      <c r="C177" s="265" t="s">
        <v>1383</v>
      </c>
      <c r="D177" s="259" t="s">
        <v>1384</v>
      </c>
      <c r="E177" s="266">
        <v>3</v>
      </c>
    </row>
    <row r="178" ht="18.9" customHeight="1" spans="1:5">
      <c r="A178" s="264" t="s">
        <v>1375</v>
      </c>
      <c r="B178" s="265" t="s">
        <v>1156</v>
      </c>
      <c r="C178" s="265" t="s">
        <v>1168</v>
      </c>
      <c r="D178" s="259" t="s">
        <v>1385</v>
      </c>
      <c r="E178" s="266">
        <v>1045</v>
      </c>
    </row>
    <row r="179" ht="18.9" customHeight="1" spans="1:5">
      <c r="A179" s="264"/>
      <c r="B179" s="265" t="s">
        <v>1158</v>
      </c>
      <c r="C179" s="265"/>
      <c r="D179" s="259" t="s">
        <v>1386</v>
      </c>
      <c r="E179" s="266">
        <v>39.97</v>
      </c>
    </row>
    <row r="180" ht="18.9" customHeight="1" spans="1:5">
      <c r="A180" s="264" t="s">
        <v>1375</v>
      </c>
      <c r="B180" s="265" t="s">
        <v>1171</v>
      </c>
      <c r="C180" s="265" t="s">
        <v>1153</v>
      </c>
      <c r="D180" s="259" t="s">
        <v>1387</v>
      </c>
      <c r="E180" s="266">
        <v>24.47</v>
      </c>
    </row>
    <row r="181" ht="18.9" customHeight="1" spans="1:5">
      <c r="A181" s="264" t="s">
        <v>1375</v>
      </c>
      <c r="B181" s="265" t="s">
        <v>1171</v>
      </c>
      <c r="C181" s="265" t="s">
        <v>1160</v>
      </c>
      <c r="D181" s="259" t="s">
        <v>1388</v>
      </c>
      <c r="E181" s="266">
        <v>15.5</v>
      </c>
    </row>
    <row r="182" ht="18.9" customHeight="1" spans="1:5">
      <c r="A182" s="264"/>
      <c r="B182" s="265" t="s">
        <v>1174</v>
      </c>
      <c r="C182" s="265"/>
      <c r="D182" s="259" t="s">
        <v>1389</v>
      </c>
      <c r="E182" s="266">
        <v>150.57</v>
      </c>
    </row>
    <row r="183" ht="18.9" customHeight="1" spans="1:5">
      <c r="A183" s="264" t="s">
        <v>1375</v>
      </c>
      <c r="B183" s="265" t="s">
        <v>1181</v>
      </c>
      <c r="C183" s="265" t="s">
        <v>1186</v>
      </c>
      <c r="D183" s="259" t="s">
        <v>1390</v>
      </c>
      <c r="E183" s="266">
        <v>13</v>
      </c>
    </row>
    <row r="184" ht="18.9" customHeight="1" spans="1:5">
      <c r="A184" s="264" t="s">
        <v>1375</v>
      </c>
      <c r="B184" s="265" t="s">
        <v>1181</v>
      </c>
      <c r="C184" s="265" t="s">
        <v>1164</v>
      </c>
      <c r="D184" s="259" t="s">
        <v>1391</v>
      </c>
      <c r="E184" s="266">
        <v>10</v>
      </c>
    </row>
    <row r="185" ht="18.9" customHeight="1" spans="1:5">
      <c r="A185" s="264" t="s">
        <v>1375</v>
      </c>
      <c r="B185" s="265" t="s">
        <v>1181</v>
      </c>
      <c r="C185" s="265" t="s">
        <v>1168</v>
      </c>
      <c r="D185" s="259" t="s">
        <v>1392</v>
      </c>
      <c r="E185" s="266">
        <v>127.57</v>
      </c>
    </row>
    <row r="186" ht="18.9" customHeight="1" spans="1:5">
      <c r="A186" s="264"/>
      <c r="B186" s="265" t="s">
        <v>1164</v>
      </c>
      <c r="C186" s="265"/>
      <c r="D186" s="259" t="s">
        <v>1393</v>
      </c>
      <c r="E186" s="266">
        <v>27.79</v>
      </c>
    </row>
    <row r="187" ht="18.9" customHeight="1" spans="1:5">
      <c r="A187" s="264" t="s">
        <v>1375</v>
      </c>
      <c r="B187" s="265" t="s">
        <v>1221</v>
      </c>
      <c r="C187" s="265" t="s">
        <v>1160</v>
      </c>
      <c r="D187" s="259" t="s">
        <v>1394</v>
      </c>
      <c r="E187" s="266">
        <v>3</v>
      </c>
    </row>
    <row r="188" ht="18.9" customHeight="1" spans="1:5">
      <c r="A188" s="264" t="s">
        <v>1375</v>
      </c>
      <c r="B188" s="265" t="s">
        <v>1221</v>
      </c>
      <c r="C188" s="265" t="s">
        <v>1177</v>
      </c>
      <c r="D188" s="259" t="s">
        <v>1395</v>
      </c>
      <c r="E188" s="266">
        <v>12</v>
      </c>
    </row>
    <row r="189" ht="18.9" customHeight="1" spans="1:5">
      <c r="A189" s="264" t="s">
        <v>1375</v>
      </c>
      <c r="B189" s="265" t="s">
        <v>1221</v>
      </c>
      <c r="C189" s="265" t="s">
        <v>1168</v>
      </c>
      <c r="D189" s="259" t="s">
        <v>1396</v>
      </c>
      <c r="E189" s="266">
        <v>12.79</v>
      </c>
    </row>
    <row r="190" ht="18.9" customHeight="1" spans="1:5">
      <c r="A190" s="264"/>
      <c r="B190" s="265" t="s">
        <v>1166</v>
      </c>
      <c r="C190" s="265"/>
      <c r="D190" s="259" t="s">
        <v>1397</v>
      </c>
      <c r="E190" s="266">
        <v>1</v>
      </c>
    </row>
    <row r="191" ht="18.9" customHeight="1" spans="1:5">
      <c r="A191" s="264" t="s">
        <v>1375</v>
      </c>
      <c r="B191" s="265" t="s">
        <v>1361</v>
      </c>
      <c r="C191" s="265" t="s">
        <v>1174</v>
      </c>
      <c r="D191" s="259" t="s">
        <v>1398</v>
      </c>
      <c r="E191" s="266">
        <v>1</v>
      </c>
    </row>
    <row r="192" ht="18.9" customHeight="1" spans="1:5">
      <c r="A192" s="264"/>
      <c r="B192" s="265" t="s">
        <v>1168</v>
      </c>
      <c r="C192" s="265"/>
      <c r="D192" s="259" t="s">
        <v>1399</v>
      </c>
      <c r="E192" s="266">
        <v>100</v>
      </c>
    </row>
    <row r="193" ht="18.9" customHeight="1" spans="1:5">
      <c r="A193" s="264" t="s">
        <v>1375</v>
      </c>
      <c r="B193" s="265" t="s">
        <v>1309</v>
      </c>
      <c r="C193" s="265" t="s">
        <v>1168</v>
      </c>
      <c r="D193" s="259" t="s">
        <v>1400</v>
      </c>
      <c r="E193" s="266">
        <v>100</v>
      </c>
    </row>
    <row r="194" ht="18.9" customHeight="1" spans="1:5">
      <c r="A194" s="264" t="s">
        <v>1401</v>
      </c>
      <c r="B194" s="265"/>
      <c r="C194" s="265"/>
      <c r="D194" s="259" t="s">
        <v>1402</v>
      </c>
      <c r="E194" s="266">
        <v>27383.99</v>
      </c>
    </row>
    <row r="195" ht="18.9" customHeight="1" spans="1:5">
      <c r="A195" s="264"/>
      <c r="B195" s="265" t="s">
        <v>1153</v>
      </c>
      <c r="C195" s="265"/>
      <c r="D195" s="259" t="s">
        <v>1403</v>
      </c>
      <c r="E195" s="266">
        <v>1203.89</v>
      </c>
    </row>
    <row r="196" ht="18.9" customHeight="1" spans="1:5">
      <c r="A196" s="264" t="s">
        <v>1404</v>
      </c>
      <c r="B196" s="265" t="s">
        <v>1156</v>
      </c>
      <c r="C196" s="265" t="s">
        <v>1153</v>
      </c>
      <c r="D196" s="259" t="s">
        <v>1405</v>
      </c>
      <c r="E196" s="266">
        <v>221.05</v>
      </c>
    </row>
    <row r="197" ht="18.9" customHeight="1" spans="1:5">
      <c r="A197" s="264" t="s">
        <v>1404</v>
      </c>
      <c r="B197" s="265" t="s">
        <v>1156</v>
      </c>
      <c r="C197" s="265" t="s">
        <v>1158</v>
      </c>
      <c r="D197" s="259" t="s">
        <v>1406</v>
      </c>
      <c r="E197" s="266">
        <v>6</v>
      </c>
    </row>
    <row r="198" ht="18.9" customHeight="1" spans="1:5">
      <c r="A198" s="264" t="s">
        <v>1404</v>
      </c>
      <c r="B198" s="265" t="s">
        <v>1156</v>
      </c>
      <c r="C198" s="265" t="s">
        <v>1166</v>
      </c>
      <c r="D198" s="259" t="s">
        <v>1407</v>
      </c>
      <c r="E198" s="266">
        <v>954.84</v>
      </c>
    </row>
    <row r="199" ht="18.9" customHeight="1" spans="1:5">
      <c r="A199" s="264" t="s">
        <v>1404</v>
      </c>
      <c r="B199" s="265" t="s">
        <v>1156</v>
      </c>
      <c r="C199" s="265" t="s">
        <v>1168</v>
      </c>
      <c r="D199" s="259" t="s">
        <v>1408</v>
      </c>
      <c r="E199" s="266">
        <v>22</v>
      </c>
    </row>
    <row r="200" ht="18.9" customHeight="1" spans="1:5">
      <c r="A200" s="264"/>
      <c r="B200" s="265" t="s">
        <v>1158</v>
      </c>
      <c r="C200" s="265"/>
      <c r="D200" s="259" t="s">
        <v>1409</v>
      </c>
      <c r="E200" s="266">
        <v>674.49</v>
      </c>
    </row>
    <row r="201" ht="18.9" customHeight="1" spans="1:5">
      <c r="A201" s="264" t="s">
        <v>1404</v>
      </c>
      <c r="B201" s="265" t="s">
        <v>1171</v>
      </c>
      <c r="C201" s="265" t="s">
        <v>1153</v>
      </c>
      <c r="D201" s="259" t="s">
        <v>1410</v>
      </c>
      <c r="E201" s="266">
        <v>164.91</v>
      </c>
    </row>
    <row r="202" ht="18.9" customHeight="1" spans="1:5">
      <c r="A202" s="264" t="s">
        <v>1404</v>
      </c>
      <c r="B202" s="265" t="s">
        <v>1171</v>
      </c>
      <c r="C202" s="265" t="s">
        <v>1158</v>
      </c>
      <c r="D202" s="259" t="s">
        <v>1411</v>
      </c>
      <c r="E202" s="266">
        <v>5</v>
      </c>
    </row>
    <row r="203" ht="18.9" customHeight="1" spans="1:5">
      <c r="A203" s="264" t="s">
        <v>1404</v>
      </c>
      <c r="B203" s="265" t="s">
        <v>1171</v>
      </c>
      <c r="C203" s="265" t="s">
        <v>1162</v>
      </c>
      <c r="D203" s="259" t="s">
        <v>1412</v>
      </c>
      <c r="E203" s="266">
        <v>2</v>
      </c>
    </row>
    <row r="204" ht="18.9" customHeight="1" spans="1:5">
      <c r="A204" s="264" t="s">
        <v>1404</v>
      </c>
      <c r="B204" s="265" t="s">
        <v>1171</v>
      </c>
      <c r="C204" s="265" t="s">
        <v>1164</v>
      </c>
      <c r="D204" s="259" t="s">
        <v>1413</v>
      </c>
      <c r="E204" s="266">
        <v>502.58</v>
      </c>
    </row>
    <row r="205" ht="18.9" customHeight="1" spans="1:5">
      <c r="A205" s="264"/>
      <c r="B205" s="265" t="s">
        <v>1177</v>
      </c>
      <c r="C205" s="265"/>
      <c r="D205" s="259" t="s">
        <v>1414</v>
      </c>
      <c r="E205" s="266">
        <v>19317.48</v>
      </c>
    </row>
    <row r="206" ht="18.9" customHeight="1" spans="1:5">
      <c r="A206" s="264" t="s">
        <v>1404</v>
      </c>
      <c r="B206" s="265" t="s">
        <v>1200</v>
      </c>
      <c r="C206" s="265" t="s">
        <v>1153</v>
      </c>
      <c r="D206" s="259" t="s">
        <v>1415</v>
      </c>
      <c r="E206" s="266">
        <v>1</v>
      </c>
    </row>
    <row r="207" ht="18.9" customHeight="1" spans="1:5">
      <c r="A207" s="264" t="s">
        <v>1404</v>
      </c>
      <c r="B207" s="265" t="s">
        <v>1200</v>
      </c>
      <c r="C207" s="265" t="s">
        <v>1158</v>
      </c>
      <c r="D207" s="259" t="s">
        <v>1416</v>
      </c>
      <c r="E207" s="266">
        <v>0</v>
      </c>
    </row>
    <row r="208" ht="18.9" customHeight="1" spans="1:5">
      <c r="A208" s="264" t="s">
        <v>1404</v>
      </c>
      <c r="B208" s="265" t="s">
        <v>1200</v>
      </c>
      <c r="C208" s="265" t="s">
        <v>1177</v>
      </c>
      <c r="D208" s="259" t="s">
        <v>1417</v>
      </c>
      <c r="E208" s="266">
        <v>3744.46</v>
      </c>
    </row>
    <row r="209" ht="18.9" customHeight="1" spans="1:5">
      <c r="A209" s="264" t="s">
        <v>1404</v>
      </c>
      <c r="B209" s="265" t="s">
        <v>1200</v>
      </c>
      <c r="C209" s="265" t="s">
        <v>1186</v>
      </c>
      <c r="D209" s="259" t="s">
        <v>1418</v>
      </c>
      <c r="E209" s="266">
        <v>297.02</v>
      </c>
    </row>
    <row r="210" ht="18.9" customHeight="1" spans="1:5">
      <c r="A210" s="264" t="s">
        <v>1404</v>
      </c>
      <c r="B210" s="265" t="s">
        <v>1200</v>
      </c>
      <c r="C210" s="265" t="s">
        <v>1162</v>
      </c>
      <c r="D210" s="259" t="s">
        <v>1419</v>
      </c>
      <c r="E210" s="266">
        <v>15275</v>
      </c>
    </row>
    <row r="211" ht="18.9" customHeight="1" spans="1:5">
      <c r="A211" s="264" t="s">
        <v>1404</v>
      </c>
      <c r="B211" s="265" t="s">
        <v>1200</v>
      </c>
      <c r="C211" s="265" t="s">
        <v>1168</v>
      </c>
      <c r="D211" s="259" t="s">
        <v>1420</v>
      </c>
      <c r="E211" s="266">
        <v>0</v>
      </c>
    </row>
    <row r="212" ht="18.9" customHeight="1" spans="1:5">
      <c r="A212" s="264"/>
      <c r="B212" s="265" t="s">
        <v>1162</v>
      </c>
      <c r="C212" s="265"/>
      <c r="D212" s="259" t="s">
        <v>1421</v>
      </c>
      <c r="E212" s="266">
        <v>333</v>
      </c>
    </row>
    <row r="213" ht="18.9" customHeight="1" spans="1:5">
      <c r="A213" s="264" t="s">
        <v>1404</v>
      </c>
      <c r="B213" s="265" t="s">
        <v>1216</v>
      </c>
      <c r="C213" s="265" t="s">
        <v>1168</v>
      </c>
      <c r="D213" s="259" t="s">
        <v>1422</v>
      </c>
      <c r="E213" s="266">
        <v>333</v>
      </c>
    </row>
    <row r="214" ht="18.9" customHeight="1" spans="1:5">
      <c r="A214" s="264"/>
      <c r="B214" s="265" t="s">
        <v>1164</v>
      </c>
      <c r="C214" s="265"/>
      <c r="D214" s="259" t="s">
        <v>1423</v>
      </c>
      <c r="E214" s="266">
        <v>1432.08</v>
      </c>
    </row>
    <row r="215" ht="18.9" customHeight="1" spans="1:5">
      <c r="A215" s="264" t="s">
        <v>1404</v>
      </c>
      <c r="B215" s="265" t="s">
        <v>1221</v>
      </c>
      <c r="C215" s="265" t="s">
        <v>1153</v>
      </c>
      <c r="D215" s="259" t="s">
        <v>1424</v>
      </c>
      <c r="E215" s="266">
        <v>1000</v>
      </c>
    </row>
    <row r="216" ht="18.9" customHeight="1" spans="1:5">
      <c r="A216" s="264" t="s">
        <v>1404</v>
      </c>
      <c r="B216" s="265" t="s">
        <v>1221</v>
      </c>
      <c r="C216" s="265" t="s">
        <v>1158</v>
      </c>
      <c r="D216" s="259" t="s">
        <v>1425</v>
      </c>
      <c r="E216" s="266">
        <v>41.54</v>
      </c>
    </row>
    <row r="217" ht="18.9" customHeight="1" spans="1:5">
      <c r="A217" s="264" t="s">
        <v>1404</v>
      </c>
      <c r="B217" s="265" t="s">
        <v>1221</v>
      </c>
      <c r="C217" s="265" t="s">
        <v>1177</v>
      </c>
      <c r="D217" s="259" t="s">
        <v>1426</v>
      </c>
      <c r="E217" s="266">
        <v>254.78</v>
      </c>
    </row>
    <row r="218" ht="18.9" customHeight="1" spans="1:5">
      <c r="A218" s="264" t="s">
        <v>1404</v>
      </c>
      <c r="B218" s="265" t="s">
        <v>1221</v>
      </c>
      <c r="C218" s="265" t="s">
        <v>1168</v>
      </c>
      <c r="D218" s="259" t="s">
        <v>1427</v>
      </c>
      <c r="E218" s="266">
        <v>135.76</v>
      </c>
    </row>
    <row r="219" ht="18.9" customHeight="1" spans="1:5">
      <c r="A219" s="264"/>
      <c r="B219" s="265" t="s">
        <v>1166</v>
      </c>
      <c r="C219" s="265"/>
      <c r="D219" s="259" t="s">
        <v>1428</v>
      </c>
      <c r="E219" s="266">
        <v>127.8</v>
      </c>
    </row>
    <row r="220" ht="18.9" customHeight="1" spans="1:5">
      <c r="A220" s="264" t="s">
        <v>1404</v>
      </c>
      <c r="B220" s="265" t="s">
        <v>1361</v>
      </c>
      <c r="C220" s="265" t="s">
        <v>1153</v>
      </c>
      <c r="D220" s="259" t="s">
        <v>1429</v>
      </c>
      <c r="E220" s="266">
        <v>127.8</v>
      </c>
    </row>
    <row r="221" ht="18.9" customHeight="1" spans="1:5">
      <c r="A221" s="264"/>
      <c r="B221" s="265" t="s">
        <v>1335</v>
      </c>
      <c r="C221" s="265"/>
      <c r="D221" s="259" t="s">
        <v>1430</v>
      </c>
      <c r="E221" s="266">
        <v>341.98</v>
      </c>
    </row>
    <row r="222" ht="18.9" customHeight="1" spans="1:5">
      <c r="A222" s="264" t="s">
        <v>1404</v>
      </c>
      <c r="B222" s="265" t="s">
        <v>1431</v>
      </c>
      <c r="C222" s="265" t="s">
        <v>1158</v>
      </c>
      <c r="D222" s="259" t="s">
        <v>1432</v>
      </c>
      <c r="E222" s="266">
        <v>7.35</v>
      </c>
    </row>
    <row r="223" ht="18.9" customHeight="1" spans="1:5">
      <c r="A223" s="264" t="s">
        <v>1404</v>
      </c>
      <c r="B223" s="265" t="s">
        <v>1431</v>
      </c>
      <c r="C223" s="265" t="s">
        <v>1160</v>
      </c>
      <c r="D223" s="259" t="s">
        <v>1433</v>
      </c>
      <c r="E223" s="266">
        <v>2</v>
      </c>
    </row>
    <row r="224" ht="18.9" customHeight="1" spans="1:5">
      <c r="A224" s="264" t="s">
        <v>1404</v>
      </c>
      <c r="B224" s="265" t="s">
        <v>1431</v>
      </c>
      <c r="C224" s="265" t="s">
        <v>1177</v>
      </c>
      <c r="D224" s="259" t="s">
        <v>1434</v>
      </c>
      <c r="E224" s="266">
        <v>302.27</v>
      </c>
    </row>
    <row r="225" ht="18.9" customHeight="1" spans="1:5">
      <c r="A225" s="264" t="s">
        <v>1404</v>
      </c>
      <c r="B225" s="265" t="s">
        <v>1431</v>
      </c>
      <c r="C225" s="265" t="s">
        <v>1168</v>
      </c>
      <c r="D225" s="259" t="s">
        <v>1435</v>
      </c>
      <c r="E225" s="266">
        <v>30.36</v>
      </c>
    </row>
    <row r="226" ht="18.9" customHeight="1" spans="1:5">
      <c r="A226" s="264"/>
      <c r="B226" s="265" t="s">
        <v>1229</v>
      </c>
      <c r="C226" s="265"/>
      <c r="D226" s="259" t="s">
        <v>1436</v>
      </c>
      <c r="E226" s="266">
        <v>450.56</v>
      </c>
    </row>
    <row r="227" ht="18.9" customHeight="1" spans="1:5">
      <c r="A227" s="264" t="s">
        <v>1404</v>
      </c>
      <c r="B227" s="265" t="s">
        <v>1231</v>
      </c>
      <c r="C227" s="265" t="s">
        <v>1153</v>
      </c>
      <c r="D227" s="259" t="s">
        <v>1437</v>
      </c>
      <c r="E227" s="266">
        <v>108.97</v>
      </c>
    </row>
    <row r="228" ht="18.9" customHeight="1" spans="1:5">
      <c r="A228" s="264" t="s">
        <v>1404</v>
      </c>
      <c r="B228" s="265" t="s">
        <v>1231</v>
      </c>
      <c r="C228" s="265" t="s">
        <v>1158</v>
      </c>
      <c r="D228" s="259" t="s">
        <v>1438</v>
      </c>
      <c r="E228" s="266">
        <v>19.57</v>
      </c>
    </row>
    <row r="229" ht="18.9" customHeight="1" spans="1:5">
      <c r="A229" s="264" t="s">
        <v>1404</v>
      </c>
      <c r="B229" s="265" t="s">
        <v>1231</v>
      </c>
      <c r="C229" s="265" t="s">
        <v>1160</v>
      </c>
      <c r="D229" s="259" t="s">
        <v>1439</v>
      </c>
      <c r="E229" s="266">
        <v>51.43</v>
      </c>
    </row>
    <row r="230" ht="18.9" customHeight="1" spans="1:5">
      <c r="A230" s="264" t="s">
        <v>1404</v>
      </c>
      <c r="B230" s="265" t="s">
        <v>1231</v>
      </c>
      <c r="C230" s="265" t="s">
        <v>1177</v>
      </c>
      <c r="D230" s="259" t="s">
        <v>1440</v>
      </c>
      <c r="E230" s="266">
        <v>61</v>
      </c>
    </row>
    <row r="231" ht="18.9" customHeight="1" spans="1:5">
      <c r="A231" s="264" t="s">
        <v>1404</v>
      </c>
      <c r="B231" s="265" t="s">
        <v>1231</v>
      </c>
      <c r="C231" s="265" t="s">
        <v>1162</v>
      </c>
      <c r="D231" s="259" t="s">
        <v>1441</v>
      </c>
      <c r="E231" s="266">
        <v>161.59</v>
      </c>
    </row>
    <row r="232" ht="18.9" customHeight="1" spans="1:5">
      <c r="A232" s="264" t="s">
        <v>1404</v>
      </c>
      <c r="B232" s="265" t="s">
        <v>1231</v>
      </c>
      <c r="C232" s="265" t="s">
        <v>1168</v>
      </c>
      <c r="D232" s="259" t="s">
        <v>1442</v>
      </c>
      <c r="E232" s="266">
        <v>48</v>
      </c>
    </row>
    <row r="233" ht="18.9" customHeight="1" spans="1:5">
      <c r="A233" s="264"/>
      <c r="B233" s="265" t="s">
        <v>1443</v>
      </c>
      <c r="C233" s="265"/>
      <c r="D233" s="259" t="s">
        <v>1444</v>
      </c>
      <c r="E233" s="266">
        <v>37.76</v>
      </c>
    </row>
    <row r="234" ht="18.9" customHeight="1" spans="1:5">
      <c r="A234" s="264" t="s">
        <v>1404</v>
      </c>
      <c r="B234" s="265" t="s">
        <v>1445</v>
      </c>
      <c r="C234" s="265" t="s">
        <v>1153</v>
      </c>
      <c r="D234" s="259" t="s">
        <v>1446</v>
      </c>
      <c r="E234" s="266">
        <v>37.76</v>
      </c>
    </row>
    <row r="235" ht="18.9" customHeight="1" spans="1:5">
      <c r="A235" s="264"/>
      <c r="B235" s="265" t="s">
        <v>1447</v>
      </c>
      <c r="C235" s="265"/>
      <c r="D235" s="259" t="s">
        <v>1448</v>
      </c>
      <c r="E235" s="266">
        <v>452.55</v>
      </c>
    </row>
    <row r="236" ht="18.9" customHeight="1" spans="1:5">
      <c r="A236" s="264" t="s">
        <v>1404</v>
      </c>
      <c r="B236" s="265" t="s">
        <v>1449</v>
      </c>
      <c r="C236" s="265" t="s">
        <v>1153</v>
      </c>
      <c r="D236" s="259" t="s">
        <v>1450</v>
      </c>
      <c r="E236" s="266">
        <v>452.55</v>
      </c>
    </row>
    <row r="237" ht="18.9" customHeight="1" spans="1:5">
      <c r="A237" s="264"/>
      <c r="B237" s="265" t="s">
        <v>1451</v>
      </c>
      <c r="C237" s="265"/>
      <c r="D237" s="259" t="s">
        <v>1452</v>
      </c>
      <c r="E237" s="266">
        <v>88</v>
      </c>
    </row>
    <row r="238" ht="18.9" customHeight="1" spans="1:5">
      <c r="A238" s="264" t="s">
        <v>1404</v>
      </c>
      <c r="B238" s="265" t="s">
        <v>1453</v>
      </c>
      <c r="C238" s="265" t="s">
        <v>1153</v>
      </c>
      <c r="D238" s="259" t="s">
        <v>1454</v>
      </c>
      <c r="E238" s="266">
        <v>68</v>
      </c>
    </row>
    <row r="239" ht="18.9" customHeight="1" spans="1:5">
      <c r="A239" s="264" t="s">
        <v>1404</v>
      </c>
      <c r="B239" s="265" t="s">
        <v>1453</v>
      </c>
      <c r="C239" s="265" t="s">
        <v>1158</v>
      </c>
      <c r="D239" s="259" t="s">
        <v>1455</v>
      </c>
      <c r="E239" s="266">
        <v>20</v>
      </c>
    </row>
    <row r="240" ht="18.9" customHeight="1" spans="1:5">
      <c r="A240" s="264"/>
      <c r="B240" s="265" t="s">
        <v>1456</v>
      </c>
      <c r="C240" s="265"/>
      <c r="D240" s="259" t="s">
        <v>1457</v>
      </c>
      <c r="E240" s="266">
        <v>635.69</v>
      </c>
    </row>
    <row r="241" ht="18.9" customHeight="1" spans="1:5">
      <c r="A241" s="264" t="s">
        <v>1404</v>
      </c>
      <c r="B241" s="265" t="s">
        <v>1458</v>
      </c>
      <c r="C241" s="265" t="s">
        <v>1158</v>
      </c>
      <c r="D241" s="259" t="s">
        <v>1459</v>
      </c>
      <c r="E241" s="266">
        <v>635.69</v>
      </c>
    </row>
    <row r="242" ht="18.9" customHeight="1" spans="1:5">
      <c r="A242" s="264"/>
      <c r="B242" s="265" t="s">
        <v>1252</v>
      </c>
      <c r="C242" s="265"/>
      <c r="D242" s="259" t="s">
        <v>1460</v>
      </c>
      <c r="E242" s="266">
        <v>37.14</v>
      </c>
    </row>
    <row r="243" ht="18.9" customHeight="1" spans="1:5">
      <c r="A243" s="264" t="s">
        <v>1404</v>
      </c>
      <c r="B243" s="265" t="s">
        <v>1254</v>
      </c>
      <c r="C243" s="265" t="s">
        <v>1153</v>
      </c>
      <c r="D243" s="259" t="s">
        <v>1461</v>
      </c>
      <c r="E243" s="266">
        <v>13.75</v>
      </c>
    </row>
    <row r="244" ht="18.9" customHeight="1" spans="1:5">
      <c r="A244" s="264" t="s">
        <v>1404</v>
      </c>
      <c r="B244" s="265" t="s">
        <v>1254</v>
      </c>
      <c r="C244" s="265" t="s">
        <v>1158</v>
      </c>
      <c r="D244" s="259" t="s">
        <v>1462</v>
      </c>
      <c r="E244" s="266">
        <v>23.39</v>
      </c>
    </row>
    <row r="245" ht="18.9" customHeight="1" spans="1:5">
      <c r="A245" s="264"/>
      <c r="B245" s="265" t="s">
        <v>1257</v>
      </c>
      <c r="C245" s="265"/>
      <c r="D245" s="259" t="s">
        <v>1463</v>
      </c>
      <c r="E245" s="266">
        <v>1865.69</v>
      </c>
    </row>
    <row r="246" ht="18.9" customHeight="1" spans="1:5">
      <c r="A246" s="264" t="s">
        <v>1404</v>
      </c>
      <c r="B246" s="265" t="s">
        <v>1259</v>
      </c>
      <c r="C246" s="265" t="s">
        <v>1153</v>
      </c>
      <c r="D246" s="259" t="s">
        <v>1464</v>
      </c>
      <c r="E246" s="266">
        <v>1280</v>
      </c>
    </row>
    <row r="247" ht="18.9" customHeight="1" spans="1:5">
      <c r="A247" s="264" t="s">
        <v>1404</v>
      </c>
      <c r="B247" s="265" t="s">
        <v>1259</v>
      </c>
      <c r="C247" s="265" t="s">
        <v>1158</v>
      </c>
      <c r="D247" s="259" t="s">
        <v>1465</v>
      </c>
      <c r="E247" s="266">
        <v>585.69</v>
      </c>
    </row>
    <row r="248" ht="18.9" customHeight="1" spans="1:5">
      <c r="A248" s="264"/>
      <c r="B248" s="265" t="s">
        <v>1168</v>
      </c>
      <c r="C248" s="265"/>
      <c r="D248" s="259" t="s">
        <v>1466</v>
      </c>
      <c r="E248" s="266">
        <v>385.88</v>
      </c>
    </row>
    <row r="249" ht="18.9" customHeight="1" spans="1:5">
      <c r="A249" s="264" t="s">
        <v>1404</v>
      </c>
      <c r="B249" s="265" t="s">
        <v>1309</v>
      </c>
      <c r="C249" s="265" t="s">
        <v>1153</v>
      </c>
      <c r="D249" s="259" t="s">
        <v>1467</v>
      </c>
      <c r="E249" s="266">
        <v>385.88</v>
      </c>
    </row>
    <row r="250" ht="18.9" customHeight="1" spans="1:5">
      <c r="A250" s="264" t="s">
        <v>1468</v>
      </c>
      <c r="B250" s="265"/>
      <c r="C250" s="265"/>
      <c r="D250" s="259" t="s">
        <v>1469</v>
      </c>
      <c r="E250" s="266">
        <v>12998.71</v>
      </c>
    </row>
    <row r="251" ht="18.9" customHeight="1" spans="1:5">
      <c r="A251" s="264"/>
      <c r="B251" s="265" t="s">
        <v>1153</v>
      </c>
      <c r="C251" s="265"/>
      <c r="D251" s="259" t="s">
        <v>1470</v>
      </c>
      <c r="E251" s="266">
        <v>620.4</v>
      </c>
    </row>
    <row r="252" ht="18.9" customHeight="1" spans="1:5">
      <c r="A252" s="264" t="s">
        <v>1471</v>
      </c>
      <c r="B252" s="265" t="s">
        <v>1156</v>
      </c>
      <c r="C252" s="265" t="s">
        <v>1153</v>
      </c>
      <c r="D252" s="259" t="s">
        <v>1472</v>
      </c>
      <c r="E252" s="266">
        <v>215.73</v>
      </c>
    </row>
    <row r="253" ht="18.9" customHeight="1" spans="1:5">
      <c r="A253" s="264" t="s">
        <v>1471</v>
      </c>
      <c r="B253" s="265" t="s">
        <v>1156</v>
      </c>
      <c r="C253" s="265" t="s">
        <v>1158</v>
      </c>
      <c r="D253" s="259" t="s">
        <v>1473</v>
      </c>
      <c r="E253" s="266">
        <v>385.17</v>
      </c>
    </row>
    <row r="254" ht="18.9" customHeight="1" spans="1:5">
      <c r="A254" s="264" t="s">
        <v>1471</v>
      </c>
      <c r="B254" s="265" t="s">
        <v>1156</v>
      </c>
      <c r="C254" s="265" t="s">
        <v>1168</v>
      </c>
      <c r="D254" s="259" t="s">
        <v>1474</v>
      </c>
      <c r="E254" s="266">
        <v>19.5</v>
      </c>
    </row>
    <row r="255" ht="18.9" customHeight="1" spans="1:5">
      <c r="A255" s="264"/>
      <c r="B255" s="265" t="s">
        <v>1158</v>
      </c>
      <c r="C255" s="265"/>
      <c r="D255" s="259" t="s">
        <v>1475</v>
      </c>
      <c r="E255" s="266">
        <v>1187.43</v>
      </c>
    </row>
    <row r="256" ht="18.9" customHeight="1" spans="1:5">
      <c r="A256" s="264" t="s">
        <v>1471</v>
      </c>
      <c r="B256" s="265" t="s">
        <v>1171</v>
      </c>
      <c r="C256" s="265" t="s">
        <v>1158</v>
      </c>
      <c r="D256" s="259" t="s">
        <v>1476</v>
      </c>
      <c r="E256" s="266">
        <v>202.09</v>
      </c>
    </row>
    <row r="257" ht="18.9" customHeight="1" spans="1:5">
      <c r="A257" s="264" t="s">
        <v>1471</v>
      </c>
      <c r="B257" s="265" t="s">
        <v>1171</v>
      </c>
      <c r="C257" s="265" t="s">
        <v>1164</v>
      </c>
      <c r="D257" s="259" t="s">
        <v>1477</v>
      </c>
      <c r="E257" s="266">
        <v>585.34</v>
      </c>
    </row>
    <row r="258" ht="18.9" customHeight="1" spans="1:5">
      <c r="A258" s="264" t="s">
        <v>1471</v>
      </c>
      <c r="B258" s="265" t="s">
        <v>1171</v>
      </c>
      <c r="C258" s="265" t="s">
        <v>1168</v>
      </c>
      <c r="D258" s="259" t="s">
        <v>1478</v>
      </c>
      <c r="E258" s="266">
        <v>400</v>
      </c>
    </row>
    <row r="259" ht="18.9" customHeight="1" spans="1:5">
      <c r="A259" s="264"/>
      <c r="B259" s="265" t="s">
        <v>1174</v>
      </c>
      <c r="C259" s="265"/>
      <c r="D259" s="259" t="s">
        <v>1479</v>
      </c>
      <c r="E259" s="266">
        <v>2693.19</v>
      </c>
    </row>
    <row r="260" ht="18.9" customHeight="1" spans="1:5">
      <c r="A260" s="264" t="s">
        <v>1471</v>
      </c>
      <c r="B260" s="265" t="s">
        <v>1181</v>
      </c>
      <c r="C260" s="265" t="s">
        <v>1158</v>
      </c>
      <c r="D260" s="259" t="s">
        <v>1480</v>
      </c>
      <c r="E260" s="266">
        <v>1490.17</v>
      </c>
    </row>
    <row r="261" ht="18.9" customHeight="1" spans="1:5">
      <c r="A261" s="264" t="s">
        <v>1471</v>
      </c>
      <c r="B261" s="265" t="s">
        <v>1181</v>
      </c>
      <c r="C261" s="265" t="s">
        <v>1168</v>
      </c>
      <c r="D261" s="259" t="s">
        <v>1481</v>
      </c>
      <c r="E261" s="266">
        <v>1203.02</v>
      </c>
    </row>
    <row r="262" ht="18.9" customHeight="1" spans="1:5">
      <c r="A262" s="264"/>
      <c r="B262" s="265" t="s">
        <v>1160</v>
      </c>
      <c r="C262" s="265"/>
      <c r="D262" s="259" t="s">
        <v>1482</v>
      </c>
      <c r="E262" s="266">
        <v>1158.92</v>
      </c>
    </row>
    <row r="263" ht="18.9" customHeight="1" spans="1:5">
      <c r="A263" s="264" t="s">
        <v>1471</v>
      </c>
      <c r="B263" s="265" t="s">
        <v>1193</v>
      </c>
      <c r="C263" s="265" t="s">
        <v>1153</v>
      </c>
      <c r="D263" s="259" t="s">
        <v>1483</v>
      </c>
      <c r="E263" s="266">
        <v>398.92</v>
      </c>
    </row>
    <row r="264" ht="18.9" customHeight="1" spans="1:5">
      <c r="A264" s="264" t="s">
        <v>1471</v>
      </c>
      <c r="B264" s="265" t="s">
        <v>1193</v>
      </c>
      <c r="C264" s="265" t="s">
        <v>1158</v>
      </c>
      <c r="D264" s="259" t="s">
        <v>1484</v>
      </c>
      <c r="E264" s="266">
        <v>176.51</v>
      </c>
    </row>
    <row r="265" ht="18.9" customHeight="1" spans="1:5">
      <c r="A265" s="264" t="s">
        <v>1471</v>
      </c>
      <c r="B265" s="265" t="s">
        <v>1193</v>
      </c>
      <c r="C265" s="265" t="s">
        <v>1174</v>
      </c>
      <c r="D265" s="259" t="s">
        <v>1485</v>
      </c>
      <c r="E265" s="266">
        <v>121</v>
      </c>
    </row>
    <row r="266" ht="18.9" customHeight="1" spans="1:5">
      <c r="A266" s="264" t="s">
        <v>1471</v>
      </c>
      <c r="B266" s="265" t="s">
        <v>1193</v>
      </c>
      <c r="C266" s="265" t="s">
        <v>1164</v>
      </c>
      <c r="D266" s="259" t="s">
        <v>1486</v>
      </c>
      <c r="E266" s="266">
        <v>296.26</v>
      </c>
    </row>
    <row r="267" ht="18.9" customHeight="1" spans="1:5">
      <c r="A267" s="264" t="s">
        <v>1471</v>
      </c>
      <c r="B267" s="265" t="s">
        <v>1193</v>
      </c>
      <c r="C267" s="265" t="s">
        <v>1166</v>
      </c>
      <c r="D267" s="259" t="s">
        <v>1487</v>
      </c>
      <c r="E267" s="266">
        <v>80</v>
      </c>
    </row>
    <row r="268" ht="18.9" customHeight="1" spans="1:5">
      <c r="A268" s="264" t="s">
        <v>1471</v>
      </c>
      <c r="B268" s="265" t="s">
        <v>1193</v>
      </c>
      <c r="C268" s="265" t="s">
        <v>1168</v>
      </c>
      <c r="D268" s="259" t="s">
        <v>1488</v>
      </c>
      <c r="E268" s="266">
        <v>86.23</v>
      </c>
    </row>
    <row r="269" ht="18.9" customHeight="1" spans="1:5">
      <c r="A269" s="264"/>
      <c r="B269" s="265" t="s">
        <v>1162</v>
      </c>
      <c r="C269" s="265"/>
      <c r="D269" s="259" t="s">
        <v>1489</v>
      </c>
      <c r="E269" s="266">
        <v>409.61</v>
      </c>
    </row>
    <row r="270" ht="18.9" customHeight="1" spans="1:5">
      <c r="A270" s="264" t="s">
        <v>1471</v>
      </c>
      <c r="B270" s="265" t="s">
        <v>1216</v>
      </c>
      <c r="C270" s="265" t="s">
        <v>1168</v>
      </c>
      <c r="D270" s="259" t="s">
        <v>1490</v>
      </c>
      <c r="E270" s="266">
        <v>409.61</v>
      </c>
    </row>
    <row r="271" ht="18.9" customHeight="1" spans="1:5">
      <c r="A271" s="264"/>
      <c r="B271" s="265" t="s">
        <v>1229</v>
      </c>
      <c r="C271" s="265"/>
      <c r="D271" s="259" t="s">
        <v>1491</v>
      </c>
      <c r="E271" s="266">
        <v>2355.92</v>
      </c>
    </row>
    <row r="272" ht="18.9" customHeight="1" spans="1:5">
      <c r="A272" s="264" t="s">
        <v>1471</v>
      </c>
      <c r="B272" s="265" t="s">
        <v>1231</v>
      </c>
      <c r="C272" s="265" t="s">
        <v>1153</v>
      </c>
      <c r="D272" s="259" t="s">
        <v>1492</v>
      </c>
      <c r="E272" s="266">
        <v>1174.37</v>
      </c>
    </row>
    <row r="273" ht="18.9" customHeight="1" spans="1:5">
      <c r="A273" s="264" t="s">
        <v>1471</v>
      </c>
      <c r="B273" s="265" t="s">
        <v>1231</v>
      </c>
      <c r="C273" s="265" t="s">
        <v>1158</v>
      </c>
      <c r="D273" s="259" t="s">
        <v>1493</v>
      </c>
      <c r="E273" s="266">
        <v>714.62</v>
      </c>
    </row>
    <row r="274" ht="18.9" customHeight="1" spans="1:5">
      <c r="A274" s="264" t="s">
        <v>1471</v>
      </c>
      <c r="B274" s="265" t="s">
        <v>1231</v>
      </c>
      <c r="C274" s="265" t="s">
        <v>1174</v>
      </c>
      <c r="D274" s="259" t="s">
        <v>1494</v>
      </c>
      <c r="E274" s="266">
        <v>459.67</v>
      </c>
    </row>
    <row r="275" ht="18.9" customHeight="1" spans="1:5">
      <c r="A275" s="264" t="s">
        <v>1471</v>
      </c>
      <c r="B275" s="265" t="s">
        <v>1231</v>
      </c>
      <c r="C275" s="265" t="s">
        <v>1168</v>
      </c>
      <c r="D275" s="259" t="s">
        <v>1495</v>
      </c>
      <c r="E275" s="266">
        <v>7.26</v>
      </c>
    </row>
    <row r="276" ht="18.9" customHeight="1" spans="1:5">
      <c r="A276" s="264"/>
      <c r="B276" s="265" t="s">
        <v>1383</v>
      </c>
      <c r="C276" s="265"/>
      <c r="D276" s="259" t="s">
        <v>1496</v>
      </c>
      <c r="E276" s="266">
        <v>4367.9</v>
      </c>
    </row>
    <row r="277" ht="18.9" customHeight="1" spans="1:5">
      <c r="A277" s="264" t="s">
        <v>1471</v>
      </c>
      <c r="B277" s="265" t="s">
        <v>1497</v>
      </c>
      <c r="C277" s="265" t="s">
        <v>1158</v>
      </c>
      <c r="D277" s="259" t="s">
        <v>1498</v>
      </c>
      <c r="E277" s="266">
        <v>3168</v>
      </c>
    </row>
    <row r="278" ht="18.9" customHeight="1" spans="1:5">
      <c r="A278" s="264" t="s">
        <v>1471</v>
      </c>
      <c r="B278" s="265" t="s">
        <v>1497</v>
      </c>
      <c r="C278" s="265" t="s">
        <v>1168</v>
      </c>
      <c r="D278" s="259" t="s">
        <v>1499</v>
      </c>
      <c r="E278" s="266">
        <v>1199.9</v>
      </c>
    </row>
    <row r="279" ht="18.9" customHeight="1" spans="1:5">
      <c r="A279" s="264"/>
      <c r="B279" s="265" t="s">
        <v>1236</v>
      </c>
      <c r="C279" s="265"/>
      <c r="D279" s="259" t="s">
        <v>1500</v>
      </c>
      <c r="E279" s="266">
        <v>43</v>
      </c>
    </row>
    <row r="280" ht="18.9" customHeight="1" spans="1:5">
      <c r="A280" s="264" t="s">
        <v>1471</v>
      </c>
      <c r="B280" s="265" t="s">
        <v>1238</v>
      </c>
      <c r="C280" s="265" t="s">
        <v>1153</v>
      </c>
      <c r="D280" s="259" t="s">
        <v>1501</v>
      </c>
      <c r="E280" s="266">
        <v>43</v>
      </c>
    </row>
    <row r="281" ht="18.9" customHeight="1" spans="1:5">
      <c r="A281" s="264"/>
      <c r="B281" s="265" t="s">
        <v>1168</v>
      </c>
      <c r="C281" s="265"/>
      <c r="D281" s="259" t="s">
        <v>1502</v>
      </c>
      <c r="E281" s="266">
        <v>162.34</v>
      </c>
    </row>
    <row r="282" ht="18.9" customHeight="1" spans="1:5">
      <c r="A282" s="264" t="s">
        <v>1471</v>
      </c>
      <c r="B282" s="265" t="s">
        <v>1309</v>
      </c>
      <c r="C282" s="265" t="s">
        <v>1153</v>
      </c>
      <c r="D282" s="259" t="s">
        <v>1503</v>
      </c>
      <c r="E282" s="266">
        <v>162.34</v>
      </c>
    </row>
    <row r="283" ht="18.9" customHeight="1" spans="1:5">
      <c r="A283" s="264" t="s">
        <v>1504</v>
      </c>
      <c r="B283" s="265"/>
      <c r="C283" s="265"/>
      <c r="D283" s="259" t="s">
        <v>1505</v>
      </c>
      <c r="E283" s="266">
        <v>1088.73</v>
      </c>
    </row>
    <row r="284" ht="18.9" customHeight="1" spans="1:5">
      <c r="A284" s="264"/>
      <c r="B284" s="265" t="s">
        <v>1153</v>
      </c>
      <c r="C284" s="265"/>
      <c r="D284" s="259" t="s">
        <v>1506</v>
      </c>
      <c r="E284" s="266">
        <v>88.73</v>
      </c>
    </row>
    <row r="285" ht="18.9" customHeight="1" spans="1:5">
      <c r="A285" s="264" t="s">
        <v>1507</v>
      </c>
      <c r="B285" s="265" t="s">
        <v>1156</v>
      </c>
      <c r="C285" s="265" t="s">
        <v>1153</v>
      </c>
      <c r="D285" s="259" t="s">
        <v>1508</v>
      </c>
      <c r="E285" s="266">
        <v>35.21</v>
      </c>
    </row>
    <row r="286" ht="18.9" customHeight="1" spans="1:5">
      <c r="A286" s="264" t="s">
        <v>1507</v>
      </c>
      <c r="B286" s="265" t="s">
        <v>1156</v>
      </c>
      <c r="C286" s="265" t="s">
        <v>1158</v>
      </c>
      <c r="D286" s="259" t="s">
        <v>1509</v>
      </c>
      <c r="E286" s="266">
        <v>3</v>
      </c>
    </row>
    <row r="287" ht="18.9" customHeight="1" spans="1:5">
      <c r="A287" s="264" t="s">
        <v>1507</v>
      </c>
      <c r="B287" s="265" t="s">
        <v>1156</v>
      </c>
      <c r="C287" s="265" t="s">
        <v>1174</v>
      </c>
      <c r="D287" s="259" t="s">
        <v>1510</v>
      </c>
      <c r="E287" s="266">
        <v>0.52</v>
      </c>
    </row>
    <row r="288" ht="18.9" customHeight="1" spans="1:5">
      <c r="A288" s="264" t="s">
        <v>1507</v>
      </c>
      <c r="B288" s="265" t="s">
        <v>1156</v>
      </c>
      <c r="C288" s="265" t="s">
        <v>1168</v>
      </c>
      <c r="D288" s="259" t="s">
        <v>1511</v>
      </c>
      <c r="E288" s="266">
        <v>50</v>
      </c>
    </row>
    <row r="289" ht="18.9" customHeight="1" spans="1:5">
      <c r="A289" s="264"/>
      <c r="B289" s="265" t="s">
        <v>1160</v>
      </c>
      <c r="C289" s="265"/>
      <c r="D289" s="259" t="s">
        <v>1512</v>
      </c>
      <c r="E289" s="266">
        <v>1000</v>
      </c>
    </row>
    <row r="290" ht="18.9" customHeight="1" spans="1:5">
      <c r="A290" s="264" t="s">
        <v>1507</v>
      </c>
      <c r="B290" s="265" t="s">
        <v>1193</v>
      </c>
      <c r="C290" s="265" t="s">
        <v>1158</v>
      </c>
      <c r="D290" s="259" t="s">
        <v>1513</v>
      </c>
      <c r="E290" s="266">
        <v>1000</v>
      </c>
    </row>
    <row r="291" ht="18.9" customHeight="1" spans="1:5">
      <c r="A291" s="264" t="s">
        <v>1514</v>
      </c>
      <c r="B291" s="265"/>
      <c r="C291" s="265"/>
      <c r="D291" s="259" t="s">
        <v>1515</v>
      </c>
      <c r="E291" s="266">
        <v>4227.07</v>
      </c>
    </row>
    <row r="292" ht="18.9" customHeight="1" spans="1:5">
      <c r="A292" s="264"/>
      <c r="B292" s="265" t="s">
        <v>1153</v>
      </c>
      <c r="C292" s="265"/>
      <c r="D292" s="259" t="s">
        <v>1516</v>
      </c>
      <c r="E292" s="266">
        <v>2183.77</v>
      </c>
    </row>
    <row r="293" ht="18.9" customHeight="1" spans="1:5">
      <c r="A293" s="264" t="s">
        <v>1517</v>
      </c>
      <c r="B293" s="265" t="s">
        <v>1156</v>
      </c>
      <c r="C293" s="265" t="s">
        <v>1153</v>
      </c>
      <c r="D293" s="259" t="s">
        <v>1518</v>
      </c>
      <c r="E293" s="266">
        <v>210.34</v>
      </c>
    </row>
    <row r="294" ht="18.9" customHeight="1" spans="1:5">
      <c r="A294" s="264" t="s">
        <v>1517</v>
      </c>
      <c r="B294" s="265" t="s">
        <v>1156</v>
      </c>
      <c r="C294" s="265" t="s">
        <v>1158</v>
      </c>
      <c r="D294" s="259" t="s">
        <v>1519</v>
      </c>
      <c r="E294" s="266">
        <v>35</v>
      </c>
    </row>
    <row r="295" ht="18.9" customHeight="1" spans="1:5">
      <c r="A295" s="264" t="s">
        <v>1517</v>
      </c>
      <c r="B295" s="265" t="s">
        <v>1156</v>
      </c>
      <c r="C295" s="265" t="s">
        <v>1160</v>
      </c>
      <c r="D295" s="259" t="s">
        <v>1520</v>
      </c>
      <c r="E295" s="266">
        <v>699.08</v>
      </c>
    </row>
    <row r="296" ht="18.9" customHeight="1" spans="1:5">
      <c r="A296" s="264" t="s">
        <v>1517</v>
      </c>
      <c r="B296" s="265" t="s">
        <v>1156</v>
      </c>
      <c r="C296" s="265" t="s">
        <v>1168</v>
      </c>
      <c r="D296" s="259" t="s">
        <v>1521</v>
      </c>
      <c r="E296" s="266">
        <v>1239.35</v>
      </c>
    </row>
    <row r="297" ht="18.9" customHeight="1" spans="1:5">
      <c r="A297" s="264"/>
      <c r="B297" s="265" t="s">
        <v>1174</v>
      </c>
      <c r="C297" s="265"/>
      <c r="D297" s="259" t="s">
        <v>1522</v>
      </c>
      <c r="E297" s="266">
        <v>22</v>
      </c>
    </row>
    <row r="298" ht="18.9" customHeight="1" spans="1:5">
      <c r="A298" s="264" t="s">
        <v>1517</v>
      </c>
      <c r="B298" s="265" t="s">
        <v>1181</v>
      </c>
      <c r="C298" s="265" t="s">
        <v>1174</v>
      </c>
      <c r="D298" s="259" t="s">
        <v>1523</v>
      </c>
      <c r="E298" s="266">
        <v>22</v>
      </c>
    </row>
    <row r="299" ht="18.9" customHeight="1" spans="1:5">
      <c r="A299" s="264"/>
      <c r="B299" s="265" t="s">
        <v>1177</v>
      </c>
      <c r="C299" s="265"/>
      <c r="D299" s="259" t="s">
        <v>1524</v>
      </c>
      <c r="E299" s="266">
        <v>2021.3</v>
      </c>
    </row>
    <row r="300" ht="18.9" customHeight="1" spans="1:5">
      <c r="A300" s="264" t="s">
        <v>1517</v>
      </c>
      <c r="B300" s="265" t="s">
        <v>1200</v>
      </c>
      <c r="C300" s="265" t="s">
        <v>1153</v>
      </c>
      <c r="D300" s="259" t="s">
        <v>1525</v>
      </c>
      <c r="E300" s="266">
        <v>2021.3</v>
      </c>
    </row>
    <row r="301" ht="18.9" customHeight="1" spans="1:5">
      <c r="A301" s="264"/>
      <c r="B301" s="265" t="s">
        <v>1164</v>
      </c>
      <c r="C301" s="265"/>
      <c r="D301" s="259" t="s">
        <v>1526</v>
      </c>
      <c r="E301" s="266">
        <v>0</v>
      </c>
    </row>
    <row r="302" ht="18.9" customHeight="1" spans="1:5">
      <c r="A302" s="264" t="s">
        <v>1517</v>
      </c>
      <c r="B302" s="265" t="s">
        <v>1221</v>
      </c>
      <c r="C302" s="265" t="s">
        <v>1174</v>
      </c>
      <c r="D302" s="259" t="s">
        <v>1527</v>
      </c>
      <c r="E302" s="266">
        <v>0</v>
      </c>
    </row>
    <row r="303" ht="18.9" customHeight="1" spans="1:5">
      <c r="A303" s="264" t="s">
        <v>1517</v>
      </c>
      <c r="B303" s="265" t="s">
        <v>1221</v>
      </c>
      <c r="C303" s="265" t="s">
        <v>1160</v>
      </c>
      <c r="D303" s="259" t="s">
        <v>1528</v>
      </c>
      <c r="E303" s="266">
        <v>0</v>
      </c>
    </row>
    <row r="304" ht="18.9" customHeight="1" spans="1:5">
      <c r="A304" s="264" t="s">
        <v>1529</v>
      </c>
      <c r="B304" s="265"/>
      <c r="C304" s="265"/>
      <c r="D304" s="259" t="s">
        <v>1530</v>
      </c>
      <c r="E304" s="266">
        <v>11652.95</v>
      </c>
    </row>
    <row r="305" ht="18.9" customHeight="1" spans="1:5">
      <c r="A305" s="264"/>
      <c r="B305" s="265" t="s">
        <v>1153</v>
      </c>
      <c r="C305" s="265"/>
      <c r="D305" s="259" t="s">
        <v>1531</v>
      </c>
      <c r="E305" s="266">
        <v>3894.28</v>
      </c>
    </row>
    <row r="306" ht="18.9" customHeight="1" spans="1:5">
      <c r="A306" s="264" t="s">
        <v>1532</v>
      </c>
      <c r="B306" s="265" t="s">
        <v>1156</v>
      </c>
      <c r="C306" s="265" t="s">
        <v>1153</v>
      </c>
      <c r="D306" s="259" t="s">
        <v>1533</v>
      </c>
      <c r="E306" s="266">
        <v>1211.53</v>
      </c>
    </row>
    <row r="307" ht="18.9" customHeight="1" spans="1:5">
      <c r="A307" s="264" t="s">
        <v>1532</v>
      </c>
      <c r="B307" s="265" t="s">
        <v>1156</v>
      </c>
      <c r="C307" s="265" t="s">
        <v>1158</v>
      </c>
      <c r="D307" s="259" t="s">
        <v>1534</v>
      </c>
      <c r="E307" s="266">
        <v>20.64</v>
      </c>
    </row>
    <row r="308" ht="18.9" customHeight="1" spans="1:5">
      <c r="A308" s="264" t="s">
        <v>1532</v>
      </c>
      <c r="B308" s="265" t="s">
        <v>1156</v>
      </c>
      <c r="C308" s="265" t="s">
        <v>1174</v>
      </c>
      <c r="D308" s="259" t="s">
        <v>1535</v>
      </c>
      <c r="E308" s="266">
        <v>4.14</v>
      </c>
    </row>
    <row r="309" ht="18.9" customHeight="1" spans="1:5">
      <c r="A309" s="264" t="s">
        <v>1532</v>
      </c>
      <c r="B309" s="265" t="s">
        <v>1156</v>
      </c>
      <c r="C309" s="265" t="s">
        <v>1160</v>
      </c>
      <c r="D309" s="259" t="s">
        <v>1536</v>
      </c>
      <c r="E309" s="266">
        <v>693.74</v>
      </c>
    </row>
    <row r="310" ht="18.9" customHeight="1" spans="1:5">
      <c r="A310" s="264" t="s">
        <v>1532</v>
      </c>
      <c r="B310" s="265" t="s">
        <v>1156</v>
      </c>
      <c r="C310" s="265" t="s">
        <v>1186</v>
      </c>
      <c r="D310" s="259" t="s">
        <v>1537</v>
      </c>
      <c r="E310" s="266">
        <v>21</v>
      </c>
    </row>
    <row r="311" ht="18.9" customHeight="1" spans="1:5">
      <c r="A311" s="264" t="s">
        <v>1532</v>
      </c>
      <c r="B311" s="265" t="s">
        <v>1156</v>
      </c>
      <c r="C311" s="265" t="s">
        <v>1164</v>
      </c>
      <c r="D311" s="259" t="s">
        <v>1538</v>
      </c>
      <c r="E311" s="266">
        <v>29</v>
      </c>
    </row>
    <row r="312" ht="18.9" customHeight="1" spans="1:5">
      <c r="A312" s="264" t="s">
        <v>1532</v>
      </c>
      <c r="B312" s="265" t="s">
        <v>1156</v>
      </c>
      <c r="C312" s="265" t="s">
        <v>1166</v>
      </c>
      <c r="D312" s="259" t="s">
        <v>1539</v>
      </c>
      <c r="E312" s="266">
        <v>26</v>
      </c>
    </row>
    <row r="313" ht="18.9" customHeight="1" spans="1:5">
      <c r="A313" s="264" t="s">
        <v>1532</v>
      </c>
      <c r="B313" s="265" t="s">
        <v>1156</v>
      </c>
      <c r="C313" s="265" t="s">
        <v>1299</v>
      </c>
      <c r="D313" s="259" t="s">
        <v>1540</v>
      </c>
      <c r="E313" s="266">
        <v>9</v>
      </c>
    </row>
    <row r="314" ht="18.9" customHeight="1" spans="1:5">
      <c r="A314" s="264" t="s">
        <v>1532</v>
      </c>
      <c r="B314" s="265" t="s">
        <v>1156</v>
      </c>
      <c r="C314" s="265" t="s">
        <v>1168</v>
      </c>
      <c r="D314" s="259" t="s">
        <v>1541</v>
      </c>
      <c r="E314" s="266">
        <v>1879.23</v>
      </c>
    </row>
    <row r="315" ht="18.9" customHeight="1" spans="1:5">
      <c r="A315" s="264"/>
      <c r="B315" s="265" t="s">
        <v>1158</v>
      </c>
      <c r="C315" s="265"/>
      <c r="D315" s="259" t="s">
        <v>1542</v>
      </c>
      <c r="E315" s="266">
        <v>787.85</v>
      </c>
    </row>
    <row r="316" ht="18.9" customHeight="1" spans="1:5">
      <c r="A316" s="264" t="s">
        <v>1532</v>
      </c>
      <c r="B316" s="265" t="s">
        <v>1171</v>
      </c>
      <c r="C316" s="265" t="s">
        <v>1153</v>
      </c>
      <c r="D316" s="259" t="s">
        <v>1543</v>
      </c>
      <c r="E316" s="266">
        <v>633.28</v>
      </c>
    </row>
    <row r="317" ht="18.9" customHeight="1" spans="1:5">
      <c r="A317" s="264" t="s">
        <v>1532</v>
      </c>
      <c r="B317" s="265" t="s">
        <v>1171</v>
      </c>
      <c r="C317" s="265" t="s">
        <v>1160</v>
      </c>
      <c r="D317" s="259" t="s">
        <v>1544</v>
      </c>
      <c r="E317" s="266">
        <v>91.57</v>
      </c>
    </row>
    <row r="318" ht="18.9" customHeight="1" spans="1:5">
      <c r="A318" s="264" t="s">
        <v>1532</v>
      </c>
      <c r="B318" s="265" t="s">
        <v>1171</v>
      </c>
      <c r="C318" s="265" t="s">
        <v>1177</v>
      </c>
      <c r="D318" s="259" t="s">
        <v>1545</v>
      </c>
      <c r="E318" s="266">
        <v>60</v>
      </c>
    </row>
    <row r="319" ht="18.9" customHeight="1" spans="1:5">
      <c r="A319" s="264" t="s">
        <v>1532</v>
      </c>
      <c r="B319" s="265" t="s">
        <v>1171</v>
      </c>
      <c r="C319" s="265" t="s">
        <v>1281</v>
      </c>
      <c r="D319" s="259" t="s">
        <v>1546</v>
      </c>
      <c r="E319" s="266">
        <v>3</v>
      </c>
    </row>
    <row r="320" ht="18.9" customHeight="1" spans="1:5">
      <c r="A320" s="264"/>
      <c r="B320" s="265" t="s">
        <v>1174</v>
      </c>
      <c r="C320" s="265"/>
      <c r="D320" s="259" t="s">
        <v>1547</v>
      </c>
      <c r="E320" s="266">
        <v>2689.13</v>
      </c>
    </row>
    <row r="321" ht="18.9" customHeight="1" spans="1:5">
      <c r="A321" s="264" t="s">
        <v>1532</v>
      </c>
      <c r="B321" s="265" t="s">
        <v>1181</v>
      </c>
      <c r="C321" s="265" t="s">
        <v>1153</v>
      </c>
      <c r="D321" s="259" t="s">
        <v>1548</v>
      </c>
      <c r="E321" s="266">
        <v>1873.54</v>
      </c>
    </row>
    <row r="322" ht="18.9" customHeight="1" spans="1:5">
      <c r="A322" s="264" t="s">
        <v>1532</v>
      </c>
      <c r="B322" s="265" t="s">
        <v>1181</v>
      </c>
      <c r="C322" s="265" t="s">
        <v>1177</v>
      </c>
      <c r="D322" s="259" t="s">
        <v>1549</v>
      </c>
      <c r="E322" s="266">
        <v>180</v>
      </c>
    </row>
    <row r="323" ht="18.9" customHeight="1" spans="1:5">
      <c r="A323" s="264" t="s">
        <v>1532</v>
      </c>
      <c r="B323" s="265" t="s">
        <v>1181</v>
      </c>
      <c r="C323" s="265" t="s">
        <v>1186</v>
      </c>
      <c r="D323" s="259" t="s">
        <v>1550</v>
      </c>
      <c r="E323" s="266">
        <v>32.59</v>
      </c>
    </row>
    <row r="324" ht="18.9" customHeight="1" spans="1:5">
      <c r="A324" s="264" t="s">
        <v>1532</v>
      </c>
      <c r="B324" s="265" t="s">
        <v>1181</v>
      </c>
      <c r="C324" s="265" t="s">
        <v>1164</v>
      </c>
      <c r="D324" s="259" t="s">
        <v>1551</v>
      </c>
      <c r="E324" s="266">
        <v>200</v>
      </c>
    </row>
    <row r="325" ht="18.9" customHeight="1" spans="1:5">
      <c r="A325" s="264" t="s">
        <v>1532</v>
      </c>
      <c r="B325" s="265" t="s">
        <v>1181</v>
      </c>
      <c r="C325" s="265" t="s">
        <v>1236</v>
      </c>
      <c r="D325" s="259" t="s">
        <v>1552</v>
      </c>
      <c r="E325" s="266">
        <v>8</v>
      </c>
    </row>
    <row r="326" ht="18.9" customHeight="1" spans="1:5">
      <c r="A326" s="264" t="s">
        <v>1532</v>
      </c>
      <c r="B326" s="265" t="s">
        <v>1181</v>
      </c>
      <c r="C326" s="265" t="s">
        <v>1243</v>
      </c>
      <c r="D326" s="259" t="s">
        <v>1553</v>
      </c>
      <c r="E326" s="266">
        <v>100</v>
      </c>
    </row>
    <row r="327" ht="18.9" customHeight="1" spans="1:5">
      <c r="A327" s="264" t="s">
        <v>1532</v>
      </c>
      <c r="B327" s="265" t="s">
        <v>1181</v>
      </c>
      <c r="C327" s="265" t="s">
        <v>1299</v>
      </c>
      <c r="D327" s="259" t="s">
        <v>1554</v>
      </c>
      <c r="E327" s="266">
        <v>55</v>
      </c>
    </row>
    <row r="328" ht="18.9" customHeight="1" spans="1:5">
      <c r="A328" s="264" t="s">
        <v>1532</v>
      </c>
      <c r="B328" s="265" t="s">
        <v>1181</v>
      </c>
      <c r="C328" s="265" t="s">
        <v>1168</v>
      </c>
      <c r="D328" s="259" t="s">
        <v>1555</v>
      </c>
      <c r="E328" s="266">
        <v>240</v>
      </c>
    </row>
    <row r="329" ht="18.9" customHeight="1" spans="1:5">
      <c r="A329" s="264"/>
      <c r="B329" s="265" t="s">
        <v>1177</v>
      </c>
      <c r="C329" s="265"/>
      <c r="D329" s="259" t="s">
        <v>1556</v>
      </c>
      <c r="E329" s="266">
        <v>1203.14</v>
      </c>
    </row>
    <row r="330" ht="18.9" customHeight="1" spans="1:5">
      <c r="A330" s="264" t="s">
        <v>1532</v>
      </c>
      <c r="B330" s="265" t="s">
        <v>1200</v>
      </c>
      <c r="C330" s="265" t="s">
        <v>1153</v>
      </c>
      <c r="D330" s="259" t="s">
        <v>1557</v>
      </c>
      <c r="E330" s="266">
        <v>48.66</v>
      </c>
    </row>
    <row r="331" ht="18.9" customHeight="1" spans="1:5">
      <c r="A331" s="264" t="s">
        <v>1532</v>
      </c>
      <c r="B331" s="265" t="s">
        <v>1200</v>
      </c>
      <c r="C331" s="265" t="s">
        <v>1158</v>
      </c>
      <c r="D331" s="259" t="s">
        <v>1558</v>
      </c>
      <c r="E331" s="266">
        <v>101</v>
      </c>
    </row>
    <row r="332" ht="18.9" customHeight="1" spans="1:5">
      <c r="A332" s="264" t="s">
        <v>1532</v>
      </c>
      <c r="B332" s="265" t="s">
        <v>1200</v>
      </c>
      <c r="C332" s="265" t="s">
        <v>1174</v>
      </c>
      <c r="D332" s="259" t="s">
        <v>1559</v>
      </c>
      <c r="E332" s="266">
        <v>3.95</v>
      </c>
    </row>
    <row r="333" ht="18.9" customHeight="1" spans="1:5">
      <c r="A333" s="264" t="s">
        <v>1532</v>
      </c>
      <c r="B333" s="265" t="s">
        <v>1200</v>
      </c>
      <c r="C333" s="265" t="s">
        <v>1160</v>
      </c>
      <c r="D333" s="259" t="s">
        <v>1560</v>
      </c>
      <c r="E333" s="266">
        <v>15</v>
      </c>
    </row>
    <row r="334" ht="18.9" customHeight="1" spans="1:5">
      <c r="A334" s="264" t="s">
        <v>1532</v>
      </c>
      <c r="B334" s="265" t="s">
        <v>1200</v>
      </c>
      <c r="C334" s="265" t="s">
        <v>1177</v>
      </c>
      <c r="D334" s="259" t="s">
        <v>1561</v>
      </c>
      <c r="E334" s="266">
        <v>350</v>
      </c>
    </row>
    <row r="335" ht="18.9" customHeight="1" spans="1:5">
      <c r="A335" s="264" t="s">
        <v>1532</v>
      </c>
      <c r="B335" s="265" t="s">
        <v>1200</v>
      </c>
      <c r="C335" s="265" t="s">
        <v>1168</v>
      </c>
      <c r="D335" s="259" t="s">
        <v>1562</v>
      </c>
      <c r="E335" s="266">
        <v>684.53</v>
      </c>
    </row>
    <row r="336" ht="18.9" customHeight="1" spans="1:5">
      <c r="A336" s="264"/>
      <c r="B336" s="265" t="s">
        <v>1186</v>
      </c>
      <c r="C336" s="265"/>
      <c r="D336" s="259" t="s">
        <v>1563</v>
      </c>
      <c r="E336" s="266">
        <v>67.01</v>
      </c>
    </row>
    <row r="337" ht="18.9" customHeight="1" spans="1:5">
      <c r="A337" s="264" t="s">
        <v>1532</v>
      </c>
      <c r="B337" s="265" t="s">
        <v>1206</v>
      </c>
      <c r="C337" s="265" t="s">
        <v>1153</v>
      </c>
      <c r="D337" s="259" t="s">
        <v>1564</v>
      </c>
      <c r="E337" s="266">
        <v>67.01</v>
      </c>
    </row>
    <row r="338" ht="18.9" customHeight="1" spans="1:5">
      <c r="A338" s="264"/>
      <c r="B338" s="265" t="s">
        <v>1162</v>
      </c>
      <c r="C338" s="265"/>
      <c r="D338" s="259" t="s">
        <v>1565</v>
      </c>
      <c r="E338" s="266">
        <v>2662.6</v>
      </c>
    </row>
    <row r="339" ht="18.9" customHeight="1" spans="1:5">
      <c r="A339" s="264" t="s">
        <v>1532</v>
      </c>
      <c r="B339" s="265" t="s">
        <v>1216</v>
      </c>
      <c r="C339" s="265" t="s">
        <v>1153</v>
      </c>
      <c r="D339" s="259" t="s">
        <v>1566</v>
      </c>
      <c r="E339" s="266">
        <v>384</v>
      </c>
    </row>
    <row r="340" ht="18.9" customHeight="1" spans="1:5">
      <c r="A340" s="264" t="s">
        <v>1532</v>
      </c>
      <c r="B340" s="265" t="s">
        <v>1216</v>
      </c>
      <c r="C340" s="265" t="s">
        <v>1177</v>
      </c>
      <c r="D340" s="259" t="s">
        <v>1567</v>
      </c>
      <c r="E340" s="266">
        <v>2278.6</v>
      </c>
    </row>
    <row r="341" ht="18.9" customHeight="1" spans="1:5">
      <c r="A341" s="264"/>
      <c r="B341" s="265" t="s">
        <v>1164</v>
      </c>
      <c r="C341" s="265"/>
      <c r="D341" s="259" t="s">
        <v>1568</v>
      </c>
      <c r="E341" s="266">
        <v>348.94</v>
      </c>
    </row>
    <row r="342" ht="18.9" customHeight="1" spans="1:5">
      <c r="A342" s="264" t="s">
        <v>1532</v>
      </c>
      <c r="B342" s="265" t="s">
        <v>1221</v>
      </c>
      <c r="C342" s="265" t="s">
        <v>1174</v>
      </c>
      <c r="D342" s="259" t="s">
        <v>1569</v>
      </c>
      <c r="E342" s="266">
        <v>348.94</v>
      </c>
    </row>
    <row r="343" ht="18.9" customHeight="1" spans="1:5">
      <c r="A343" s="264" t="s">
        <v>1570</v>
      </c>
      <c r="B343" s="265"/>
      <c r="C343" s="265"/>
      <c r="D343" s="259" t="s">
        <v>1571</v>
      </c>
      <c r="E343" s="266">
        <v>1813.02</v>
      </c>
    </row>
    <row r="344" ht="18.9" customHeight="1" spans="1:5">
      <c r="A344" s="264"/>
      <c r="B344" s="265" t="s">
        <v>1153</v>
      </c>
      <c r="C344" s="265"/>
      <c r="D344" s="259" t="s">
        <v>1572</v>
      </c>
      <c r="E344" s="266">
        <v>1803.02</v>
      </c>
    </row>
    <row r="345" ht="18.9" customHeight="1" spans="1:5">
      <c r="A345" s="264" t="s">
        <v>1573</v>
      </c>
      <c r="B345" s="265" t="s">
        <v>1156</v>
      </c>
      <c r="C345" s="265" t="s">
        <v>1153</v>
      </c>
      <c r="D345" s="259" t="s">
        <v>1574</v>
      </c>
      <c r="E345" s="266">
        <v>990.91</v>
      </c>
    </row>
    <row r="346" ht="18.9" customHeight="1" spans="1:5">
      <c r="A346" s="264" t="s">
        <v>1573</v>
      </c>
      <c r="B346" s="265" t="s">
        <v>1156</v>
      </c>
      <c r="C346" s="265" t="s">
        <v>1158</v>
      </c>
      <c r="D346" s="259" t="s">
        <v>1575</v>
      </c>
      <c r="E346" s="266">
        <v>277.07</v>
      </c>
    </row>
    <row r="347" ht="18.9" customHeight="1" spans="1:5">
      <c r="A347" s="264" t="s">
        <v>1573</v>
      </c>
      <c r="B347" s="265" t="s">
        <v>1156</v>
      </c>
      <c r="C347" s="265" t="s">
        <v>1174</v>
      </c>
      <c r="D347" s="259" t="s">
        <v>1576</v>
      </c>
      <c r="E347" s="266">
        <v>7.04</v>
      </c>
    </row>
    <row r="348" ht="18.9" customHeight="1" spans="1:5">
      <c r="A348" s="264" t="s">
        <v>1573</v>
      </c>
      <c r="B348" s="265" t="s">
        <v>1156</v>
      </c>
      <c r="C348" s="265" t="s">
        <v>1186</v>
      </c>
      <c r="D348" s="259" t="s">
        <v>1577</v>
      </c>
      <c r="E348" s="266">
        <v>478</v>
      </c>
    </row>
    <row r="349" ht="18.9" customHeight="1" spans="1:5">
      <c r="A349" s="264" t="s">
        <v>1573</v>
      </c>
      <c r="B349" s="265" t="s">
        <v>1156</v>
      </c>
      <c r="C349" s="265" t="s">
        <v>1168</v>
      </c>
      <c r="D349" s="259" t="s">
        <v>1578</v>
      </c>
      <c r="E349" s="266">
        <v>50</v>
      </c>
    </row>
    <row r="350" ht="18.9" customHeight="1" spans="1:5">
      <c r="A350" s="264"/>
      <c r="B350" s="265" t="s">
        <v>1168</v>
      </c>
      <c r="C350" s="265"/>
      <c r="D350" s="259" t="s">
        <v>1579</v>
      </c>
      <c r="E350" s="266">
        <v>10</v>
      </c>
    </row>
    <row r="351" ht="18.9" customHeight="1" spans="1:5">
      <c r="A351" s="264" t="s">
        <v>1573</v>
      </c>
      <c r="B351" s="265" t="s">
        <v>1309</v>
      </c>
      <c r="C351" s="265" t="s">
        <v>1168</v>
      </c>
      <c r="D351" s="259" t="s">
        <v>1580</v>
      </c>
      <c r="E351" s="266">
        <v>10</v>
      </c>
    </row>
    <row r="352" ht="18.9" customHeight="1" spans="1:5">
      <c r="A352" s="264" t="s">
        <v>1581</v>
      </c>
      <c r="B352" s="265"/>
      <c r="C352" s="265"/>
      <c r="D352" s="259" t="s">
        <v>1582</v>
      </c>
      <c r="E352" s="266">
        <v>494.93</v>
      </c>
    </row>
    <row r="353" ht="18.9" customHeight="1" spans="1:5">
      <c r="A353" s="264"/>
      <c r="B353" s="265" t="s">
        <v>1158</v>
      </c>
      <c r="C353" s="265"/>
      <c r="D353" s="259" t="s">
        <v>1583</v>
      </c>
      <c r="E353" s="266">
        <v>32</v>
      </c>
    </row>
    <row r="354" ht="18.9" customHeight="1" spans="1:5">
      <c r="A354" s="264" t="s">
        <v>1584</v>
      </c>
      <c r="B354" s="265" t="s">
        <v>1171</v>
      </c>
      <c r="C354" s="265" t="s">
        <v>1158</v>
      </c>
      <c r="D354" s="259" t="s">
        <v>1585</v>
      </c>
      <c r="E354" s="266">
        <v>25</v>
      </c>
    </row>
    <row r="355" ht="18.9" customHeight="1" spans="1:5">
      <c r="A355" s="264" t="s">
        <v>1584</v>
      </c>
      <c r="B355" s="265" t="s">
        <v>1171</v>
      </c>
      <c r="C355" s="265" t="s">
        <v>1168</v>
      </c>
      <c r="D355" s="259" t="s">
        <v>1586</v>
      </c>
      <c r="E355" s="266">
        <v>7</v>
      </c>
    </row>
    <row r="356" ht="18.9" customHeight="1" spans="1:5">
      <c r="A356" s="264"/>
      <c r="B356" s="265" t="s">
        <v>1177</v>
      </c>
      <c r="C356" s="265"/>
      <c r="D356" s="259" t="s">
        <v>1587</v>
      </c>
      <c r="E356" s="266">
        <v>291.78</v>
      </c>
    </row>
    <row r="357" ht="18.9" customHeight="1" spans="1:5">
      <c r="A357" s="264" t="s">
        <v>1584</v>
      </c>
      <c r="B357" s="265" t="s">
        <v>1200</v>
      </c>
      <c r="C357" s="265" t="s">
        <v>1153</v>
      </c>
      <c r="D357" s="259" t="s">
        <v>1588</v>
      </c>
      <c r="E357" s="266">
        <v>286.78</v>
      </c>
    </row>
    <row r="358" ht="18.9" customHeight="1" spans="1:5">
      <c r="A358" s="264" t="s">
        <v>1584</v>
      </c>
      <c r="B358" s="265" t="s">
        <v>1200</v>
      </c>
      <c r="C358" s="265" t="s">
        <v>1158</v>
      </c>
      <c r="D358" s="259" t="s">
        <v>1589</v>
      </c>
      <c r="E358" s="266">
        <v>5</v>
      </c>
    </row>
    <row r="359" ht="18.9" customHeight="1" spans="1:5">
      <c r="A359" s="264"/>
      <c r="B359" s="265" t="s">
        <v>1162</v>
      </c>
      <c r="C359" s="265"/>
      <c r="D359" s="259" t="s">
        <v>1590</v>
      </c>
      <c r="E359" s="266">
        <v>161.15</v>
      </c>
    </row>
    <row r="360" ht="18.9" customHeight="1" spans="1:5">
      <c r="A360" s="264" t="s">
        <v>1584</v>
      </c>
      <c r="B360" s="265" t="s">
        <v>1216</v>
      </c>
      <c r="C360" s="265" t="s">
        <v>1153</v>
      </c>
      <c r="D360" s="259" t="s">
        <v>1591</v>
      </c>
      <c r="E360" s="266">
        <v>111.15</v>
      </c>
    </row>
    <row r="361" ht="18.9" customHeight="1" spans="1:5">
      <c r="A361" s="264" t="s">
        <v>1584</v>
      </c>
      <c r="B361" s="265" t="s">
        <v>1216</v>
      </c>
      <c r="C361" s="265" t="s">
        <v>1158</v>
      </c>
      <c r="D361" s="259" t="s">
        <v>1592</v>
      </c>
      <c r="E361" s="266">
        <v>50</v>
      </c>
    </row>
    <row r="362" ht="18.9" customHeight="1" spans="1:5">
      <c r="A362" s="264"/>
      <c r="B362" s="265" t="s">
        <v>1164</v>
      </c>
      <c r="C362" s="265"/>
      <c r="D362" s="259" t="s">
        <v>1593</v>
      </c>
      <c r="E362" s="266">
        <v>10</v>
      </c>
    </row>
    <row r="363" ht="18.9" customHeight="1" spans="1:5">
      <c r="A363" s="264" t="s">
        <v>1584</v>
      </c>
      <c r="B363" s="265" t="s">
        <v>1221</v>
      </c>
      <c r="C363" s="265" t="s">
        <v>1177</v>
      </c>
      <c r="D363" s="259" t="s">
        <v>1594</v>
      </c>
      <c r="E363" s="266">
        <v>10</v>
      </c>
    </row>
    <row r="364" ht="18.9" customHeight="1" spans="1:5">
      <c r="A364" s="264" t="s">
        <v>1595</v>
      </c>
      <c r="B364" s="265"/>
      <c r="C364" s="265"/>
      <c r="D364" s="259" t="s">
        <v>1596</v>
      </c>
      <c r="E364" s="266">
        <v>216.7</v>
      </c>
    </row>
    <row r="365" ht="18.9" customHeight="1" spans="1:5">
      <c r="A365" s="264"/>
      <c r="B365" s="265" t="s">
        <v>1158</v>
      </c>
      <c r="C365" s="265"/>
      <c r="D365" s="259" t="s">
        <v>1597</v>
      </c>
      <c r="E365" s="266">
        <v>216.7</v>
      </c>
    </row>
    <row r="366" ht="18.9" customHeight="1" spans="1:5">
      <c r="A366" s="264" t="s">
        <v>1598</v>
      </c>
      <c r="B366" s="265" t="s">
        <v>1171</v>
      </c>
      <c r="C366" s="265" t="s">
        <v>1153</v>
      </c>
      <c r="D366" s="259" t="s">
        <v>1599</v>
      </c>
      <c r="E366" s="266">
        <v>178.68</v>
      </c>
    </row>
    <row r="367" ht="18.9" customHeight="1" spans="1:5">
      <c r="A367" s="264" t="s">
        <v>1598</v>
      </c>
      <c r="B367" s="265" t="s">
        <v>1171</v>
      </c>
      <c r="C367" s="265" t="s">
        <v>1158</v>
      </c>
      <c r="D367" s="259" t="s">
        <v>1600</v>
      </c>
      <c r="E367" s="266">
        <v>6.9</v>
      </c>
    </row>
    <row r="368" ht="18.9" customHeight="1" spans="1:5">
      <c r="A368" s="264" t="s">
        <v>1598</v>
      </c>
      <c r="B368" s="265" t="s">
        <v>1171</v>
      </c>
      <c r="C368" s="265" t="s">
        <v>1174</v>
      </c>
      <c r="D368" s="259" t="s">
        <v>1601</v>
      </c>
      <c r="E368" s="266">
        <v>10.12</v>
      </c>
    </row>
    <row r="369" ht="18.9" customHeight="1" spans="1:5">
      <c r="A369" s="264" t="s">
        <v>1598</v>
      </c>
      <c r="B369" s="265" t="s">
        <v>1171</v>
      </c>
      <c r="C369" s="265" t="s">
        <v>1168</v>
      </c>
      <c r="D369" s="259" t="s">
        <v>1602</v>
      </c>
      <c r="E369" s="266">
        <v>21</v>
      </c>
    </row>
    <row r="370" ht="18.9" customHeight="1" spans="1:5">
      <c r="A370" s="264" t="s">
        <v>1603</v>
      </c>
      <c r="B370" s="265"/>
      <c r="C370" s="265"/>
      <c r="D370" s="259" t="s">
        <v>1604</v>
      </c>
      <c r="E370" s="266">
        <v>8</v>
      </c>
    </row>
    <row r="371" ht="18.9" customHeight="1" spans="1:5">
      <c r="A371" s="264"/>
      <c r="B371" s="265" t="s">
        <v>1177</v>
      </c>
      <c r="C371" s="265"/>
      <c r="D371" s="259" t="s">
        <v>1605</v>
      </c>
      <c r="E371" s="266">
        <v>8</v>
      </c>
    </row>
    <row r="372" ht="18.9" customHeight="1" spans="1:5">
      <c r="A372" s="264" t="s">
        <v>1606</v>
      </c>
      <c r="B372" s="265" t="s">
        <v>1200</v>
      </c>
      <c r="C372" s="265" t="s">
        <v>1166</v>
      </c>
      <c r="D372" s="259" t="s">
        <v>1607</v>
      </c>
      <c r="E372" s="266">
        <v>8</v>
      </c>
    </row>
    <row r="373" ht="18.9" customHeight="1" spans="1:5">
      <c r="A373" s="264" t="s">
        <v>1608</v>
      </c>
      <c r="B373" s="265"/>
      <c r="C373" s="265"/>
      <c r="D373" s="259" t="s">
        <v>1609</v>
      </c>
      <c r="E373" s="266">
        <v>11464.14</v>
      </c>
    </row>
    <row r="374" ht="18.9" customHeight="1" spans="1:5">
      <c r="A374" s="264"/>
      <c r="B374" s="265" t="s">
        <v>1153</v>
      </c>
      <c r="C374" s="265"/>
      <c r="D374" s="259" t="s">
        <v>1610</v>
      </c>
      <c r="E374" s="266">
        <v>9641.46</v>
      </c>
    </row>
    <row r="375" ht="18.9" customHeight="1" spans="1:5">
      <c r="A375" s="264" t="s">
        <v>1611</v>
      </c>
      <c r="B375" s="265" t="s">
        <v>1156</v>
      </c>
      <c r="C375" s="265" t="s">
        <v>1174</v>
      </c>
      <c r="D375" s="259" t="s">
        <v>1612</v>
      </c>
      <c r="E375" s="266">
        <v>9638.46</v>
      </c>
    </row>
    <row r="376" ht="18.9" customHeight="1" spans="1:5">
      <c r="A376" s="264" t="s">
        <v>1611</v>
      </c>
      <c r="B376" s="265" t="s">
        <v>1156</v>
      </c>
      <c r="C376" s="265" t="s">
        <v>1177</v>
      </c>
      <c r="D376" s="259" t="s">
        <v>1613</v>
      </c>
      <c r="E376" s="266">
        <v>3</v>
      </c>
    </row>
    <row r="377" ht="18.9" customHeight="1" spans="1:5">
      <c r="A377" s="264"/>
      <c r="B377" s="265" t="s">
        <v>1158</v>
      </c>
      <c r="C377" s="265"/>
      <c r="D377" s="259" t="s">
        <v>1614</v>
      </c>
      <c r="E377" s="266">
        <v>1822.68</v>
      </c>
    </row>
    <row r="378" ht="18.9" customHeight="1" spans="1:5">
      <c r="A378" s="264" t="s">
        <v>1611</v>
      </c>
      <c r="B378" s="265" t="s">
        <v>1171</v>
      </c>
      <c r="C378" s="265" t="s">
        <v>1153</v>
      </c>
      <c r="D378" s="259" t="s">
        <v>1615</v>
      </c>
      <c r="E378" s="266">
        <v>1822.68</v>
      </c>
    </row>
    <row r="379" ht="18.9" customHeight="1" spans="1:5">
      <c r="A379" s="264" t="s">
        <v>1616</v>
      </c>
      <c r="B379" s="265"/>
      <c r="C379" s="265"/>
      <c r="D379" s="259" t="s">
        <v>1617</v>
      </c>
      <c r="E379" s="266">
        <v>203.46</v>
      </c>
    </row>
    <row r="380" ht="18.9" customHeight="1" spans="1:5">
      <c r="A380" s="264"/>
      <c r="B380" s="265" t="s">
        <v>1153</v>
      </c>
      <c r="C380" s="265"/>
      <c r="D380" s="259" t="s">
        <v>1618</v>
      </c>
      <c r="E380" s="266">
        <v>203.46</v>
      </c>
    </row>
    <row r="381" ht="18.9" customHeight="1" spans="1:5">
      <c r="A381" s="264" t="s">
        <v>1619</v>
      </c>
      <c r="B381" s="265" t="s">
        <v>1156</v>
      </c>
      <c r="C381" s="265" t="s">
        <v>1153</v>
      </c>
      <c r="D381" s="259" t="s">
        <v>1620</v>
      </c>
      <c r="E381" s="266">
        <v>128.22</v>
      </c>
    </row>
    <row r="382" ht="18.9" customHeight="1" spans="1:5">
      <c r="A382" s="264" t="s">
        <v>1619</v>
      </c>
      <c r="B382" s="265" t="s">
        <v>1156</v>
      </c>
      <c r="C382" s="265" t="s">
        <v>1158</v>
      </c>
      <c r="D382" s="259" t="s">
        <v>1621</v>
      </c>
      <c r="E382" s="266">
        <v>63.24</v>
      </c>
    </row>
    <row r="383" ht="18.9" customHeight="1" spans="1:5">
      <c r="A383" s="264" t="s">
        <v>1619</v>
      </c>
      <c r="B383" s="265" t="s">
        <v>1156</v>
      </c>
      <c r="C383" s="265" t="s">
        <v>1186</v>
      </c>
      <c r="D383" s="259" t="s">
        <v>1622</v>
      </c>
      <c r="E383" s="266">
        <v>12</v>
      </c>
    </row>
    <row r="384" ht="18.9" customHeight="1" spans="1:5">
      <c r="A384" s="264" t="s">
        <v>1623</v>
      </c>
      <c r="B384" s="265"/>
      <c r="C384" s="265"/>
      <c r="D384" s="259" t="s">
        <v>1624</v>
      </c>
      <c r="E384" s="266">
        <v>709.77</v>
      </c>
    </row>
    <row r="385" ht="18.9" customHeight="1" spans="1:5">
      <c r="A385" s="264"/>
      <c r="B385" s="265" t="s">
        <v>1153</v>
      </c>
      <c r="C385" s="265"/>
      <c r="D385" s="259" t="s">
        <v>1625</v>
      </c>
      <c r="E385" s="266">
        <v>237.77</v>
      </c>
    </row>
    <row r="386" ht="18.9" customHeight="1" spans="1:5">
      <c r="A386" s="264" t="s">
        <v>1626</v>
      </c>
      <c r="B386" s="265" t="s">
        <v>1156</v>
      </c>
      <c r="C386" s="265" t="s">
        <v>1153</v>
      </c>
      <c r="D386" s="259" t="s">
        <v>1306</v>
      </c>
      <c r="E386" s="266">
        <v>148.77</v>
      </c>
    </row>
    <row r="387" ht="18.9" customHeight="1" spans="1:5">
      <c r="A387" s="264" t="s">
        <v>1626</v>
      </c>
      <c r="B387" s="265" t="s">
        <v>1156</v>
      </c>
      <c r="C387" s="265" t="s">
        <v>1160</v>
      </c>
      <c r="D387" s="259" t="s">
        <v>1627</v>
      </c>
      <c r="E387" s="266">
        <v>1</v>
      </c>
    </row>
    <row r="388" ht="18.9" customHeight="1" spans="1:5">
      <c r="A388" s="264" t="s">
        <v>1626</v>
      </c>
      <c r="B388" s="265" t="s">
        <v>1156</v>
      </c>
      <c r="C388" s="265" t="s">
        <v>1177</v>
      </c>
      <c r="D388" s="259" t="s">
        <v>1628</v>
      </c>
      <c r="E388" s="266">
        <v>28</v>
      </c>
    </row>
    <row r="389" ht="18.9" customHeight="1" spans="1:5">
      <c r="A389" s="264" t="s">
        <v>1626</v>
      </c>
      <c r="B389" s="265" t="s">
        <v>1156</v>
      </c>
      <c r="C389" s="265" t="s">
        <v>1186</v>
      </c>
      <c r="D389" s="259" t="s">
        <v>1629</v>
      </c>
      <c r="E389" s="266">
        <v>54</v>
      </c>
    </row>
    <row r="390" ht="18.9" customHeight="1" spans="1:5">
      <c r="A390" s="264" t="s">
        <v>1626</v>
      </c>
      <c r="B390" s="265" t="s">
        <v>1156</v>
      </c>
      <c r="C390" s="265" t="s">
        <v>1162</v>
      </c>
      <c r="D390" s="259" t="s">
        <v>1630</v>
      </c>
      <c r="E390" s="266">
        <v>6</v>
      </c>
    </row>
    <row r="391" ht="18.9" customHeight="1" spans="1:5">
      <c r="A391" s="264"/>
      <c r="B391" s="265" t="s">
        <v>1158</v>
      </c>
      <c r="C391" s="265"/>
      <c r="D391" s="259" t="s">
        <v>1631</v>
      </c>
      <c r="E391" s="266">
        <v>471</v>
      </c>
    </row>
    <row r="392" ht="18.9" customHeight="1" spans="1:5">
      <c r="A392" s="264" t="s">
        <v>1626</v>
      </c>
      <c r="B392" s="265" t="s">
        <v>1171</v>
      </c>
      <c r="C392" s="265" t="s">
        <v>1168</v>
      </c>
      <c r="D392" s="259" t="s">
        <v>1632</v>
      </c>
      <c r="E392" s="266">
        <v>471</v>
      </c>
    </row>
    <row r="393" ht="18.9" customHeight="1" spans="1:5">
      <c r="A393" s="264"/>
      <c r="B393" s="265" t="s">
        <v>1177</v>
      </c>
      <c r="C393" s="265"/>
      <c r="D393" s="259" t="s">
        <v>1633</v>
      </c>
      <c r="E393" s="266">
        <v>1</v>
      </c>
    </row>
    <row r="394" ht="18.9" customHeight="1" spans="1:5">
      <c r="A394" s="264" t="s">
        <v>1626</v>
      </c>
      <c r="B394" s="265" t="s">
        <v>1200</v>
      </c>
      <c r="C394" s="265" t="s">
        <v>1186</v>
      </c>
      <c r="D394" s="259" t="s">
        <v>1634</v>
      </c>
      <c r="E394" s="266">
        <v>1</v>
      </c>
    </row>
    <row r="395" ht="18.9" customHeight="1" spans="1:5">
      <c r="A395" s="264" t="s">
        <v>1635</v>
      </c>
      <c r="B395" s="265"/>
      <c r="C395" s="265"/>
      <c r="D395" s="259" t="s">
        <v>1636</v>
      </c>
      <c r="E395" s="266">
        <v>3200</v>
      </c>
    </row>
    <row r="396" ht="18.9" customHeight="1" spans="1:5">
      <c r="A396" s="264"/>
      <c r="B396" s="265"/>
      <c r="C396" s="265"/>
      <c r="D396" s="259" t="s">
        <v>1637</v>
      </c>
      <c r="E396" s="266">
        <v>3200</v>
      </c>
    </row>
    <row r="397" ht="18.9" customHeight="1" spans="1:5">
      <c r="A397" s="264" t="s">
        <v>1638</v>
      </c>
      <c r="B397" s="265" t="s">
        <v>1639</v>
      </c>
      <c r="C397" s="265"/>
      <c r="D397" s="259" t="s">
        <v>1640</v>
      </c>
      <c r="E397" s="266">
        <v>3200</v>
      </c>
    </row>
    <row r="398" ht="18.9" customHeight="1" spans="1:5">
      <c r="A398" s="264" t="s">
        <v>1641</v>
      </c>
      <c r="B398" s="265"/>
      <c r="C398" s="265"/>
      <c r="D398" s="259" t="s">
        <v>1642</v>
      </c>
      <c r="E398" s="266">
        <v>31</v>
      </c>
    </row>
    <row r="399" ht="18.9" customHeight="1" spans="1:5">
      <c r="A399" s="264"/>
      <c r="B399" s="265" t="s">
        <v>1160</v>
      </c>
      <c r="C399" s="265"/>
      <c r="D399" s="259" t="s">
        <v>1643</v>
      </c>
      <c r="E399" s="266">
        <v>0</v>
      </c>
    </row>
    <row r="400" ht="18.9" customHeight="1" spans="1:5">
      <c r="A400" s="264" t="s">
        <v>1644</v>
      </c>
      <c r="B400" s="265" t="s">
        <v>1193</v>
      </c>
      <c r="C400" s="265"/>
      <c r="D400" s="259" t="s">
        <v>1645</v>
      </c>
      <c r="E400" s="266">
        <v>0</v>
      </c>
    </row>
    <row r="401" ht="18.9" customHeight="1" spans="1:5">
      <c r="A401" s="264"/>
      <c r="B401" s="265" t="s">
        <v>1168</v>
      </c>
      <c r="C401" s="265"/>
      <c r="D401" s="259" t="s">
        <v>1646</v>
      </c>
      <c r="E401" s="266">
        <v>31</v>
      </c>
    </row>
    <row r="402" ht="18.9" customHeight="1" spans="1:5">
      <c r="A402" s="264" t="s">
        <v>1644</v>
      </c>
      <c r="B402" s="265" t="s">
        <v>1309</v>
      </c>
      <c r="C402" s="265" t="s">
        <v>1153</v>
      </c>
      <c r="D402" s="259" t="s">
        <v>1000</v>
      </c>
      <c r="E402" s="266">
        <v>31</v>
      </c>
    </row>
    <row r="403" ht="18.9" customHeight="1" spans="1:5">
      <c r="A403" s="264" t="s">
        <v>1647</v>
      </c>
      <c r="B403" s="265"/>
      <c r="C403" s="265"/>
      <c r="D403" s="259" t="s">
        <v>1648</v>
      </c>
      <c r="E403" s="266">
        <v>3000</v>
      </c>
    </row>
    <row r="404" ht="18.9" customHeight="1" spans="1:5">
      <c r="A404" s="264"/>
      <c r="B404" s="265" t="s">
        <v>1174</v>
      </c>
      <c r="C404" s="265"/>
      <c r="D404" s="259" t="s">
        <v>1649</v>
      </c>
      <c r="E404" s="266">
        <v>3000</v>
      </c>
    </row>
    <row r="405" ht="18.9" customHeight="1" spans="1:5">
      <c r="A405" s="264" t="s">
        <v>1650</v>
      </c>
      <c r="B405" s="265" t="s">
        <v>1181</v>
      </c>
      <c r="C405" s="265" t="s">
        <v>1153</v>
      </c>
      <c r="D405" s="259" t="s">
        <v>1651</v>
      </c>
      <c r="E405" s="266">
        <v>0</v>
      </c>
    </row>
    <row r="406" ht="18.9" customHeight="1" spans="1:5">
      <c r="A406" s="264" t="s">
        <v>1650</v>
      </c>
      <c r="B406" s="265" t="s">
        <v>1181</v>
      </c>
      <c r="C406" s="265" t="s">
        <v>1168</v>
      </c>
      <c r="D406" s="259" t="s">
        <v>1652</v>
      </c>
      <c r="E406" s="266">
        <v>3000</v>
      </c>
    </row>
    <row r="407" ht="18.9" customHeight="1" spans="1:5">
      <c r="A407" s="264" t="s">
        <v>1653</v>
      </c>
      <c r="B407" s="265"/>
      <c r="C407" s="265"/>
      <c r="D407" s="259" t="s">
        <v>1654</v>
      </c>
      <c r="E407" s="266">
        <v>6501</v>
      </c>
    </row>
    <row r="408" ht="18.9" customHeight="1" spans="1:5">
      <c r="A408" s="264"/>
      <c r="B408" s="265" t="s">
        <v>1174</v>
      </c>
      <c r="C408" s="265"/>
      <c r="D408" s="259" t="s">
        <v>1655</v>
      </c>
      <c r="E408" s="266">
        <v>6501</v>
      </c>
    </row>
    <row r="409" ht="18.9" customHeight="1" spans="1:5">
      <c r="A409" s="264" t="s">
        <v>1656</v>
      </c>
      <c r="B409" s="265" t="s">
        <v>1181</v>
      </c>
      <c r="C409" s="265" t="s">
        <v>1153</v>
      </c>
      <c r="D409" s="259" t="s">
        <v>1657</v>
      </c>
      <c r="E409" s="266">
        <v>6501</v>
      </c>
    </row>
  </sheetData>
  <sheetProtection formatCells="0" formatColumns="0" formatRows="0"/>
  <mergeCells count="6">
    <mergeCell ref="A2:E2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Height="999" orientation="landscape"/>
  <headerFooter alignWithMargins="0" scaleWithDoc="0"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D44"/>
  <sheetViews>
    <sheetView showGridLines="0" showZeros="0" tabSelected="1" workbookViewId="0">
      <selection activeCell="A1" sqref="$A1:$XFD1048576"/>
    </sheetView>
  </sheetViews>
  <sheetFormatPr defaultColWidth="6.875" defaultRowHeight="12.75" customHeight="1" outlineLevelCol="3"/>
  <cols>
    <col min="1" max="1" width="27" style="127" customWidth="1"/>
    <col min="2" max="2" width="12.875" style="127" customWidth="1"/>
    <col min="3" max="3" width="15.125" style="127" customWidth="1"/>
    <col min="4" max="4" width="18.375" style="127" customWidth="1"/>
    <col min="5" max="250" width="6.875" style="127" customWidth="1"/>
    <col min="251" max="16384" width="6.875" style="127"/>
  </cols>
  <sheetData>
    <row r="1" s="127" customFormat="1" ht="26.1" customHeight="1" spans="1:4">
      <c r="A1" s="85" t="s">
        <v>1658</v>
      </c>
      <c r="B1" s="128"/>
      <c r="C1" s="128"/>
      <c r="D1" s="128"/>
    </row>
    <row r="2" s="127" customFormat="1" ht="24.75" customHeight="1" spans="1:4">
      <c r="A2" s="129" t="s">
        <v>1659</v>
      </c>
      <c r="B2" s="129"/>
      <c r="C2" s="129"/>
      <c r="D2" s="129"/>
    </row>
    <row r="3" s="127" customFormat="1" ht="22.5" customHeight="1" spans="1:4">
      <c r="A3" s="128"/>
      <c r="B3" s="128"/>
      <c r="C3" s="128"/>
      <c r="D3" s="255" t="s">
        <v>2</v>
      </c>
    </row>
    <row r="4" s="127" customFormat="1" ht="19.5" customHeight="1" spans="1:4">
      <c r="A4" s="146" t="s">
        <v>1660</v>
      </c>
      <c r="B4" s="146" t="s">
        <v>1661</v>
      </c>
      <c r="C4" s="146" t="s">
        <v>1662</v>
      </c>
      <c r="D4" s="146"/>
    </row>
    <row r="5" s="127" customFormat="1" ht="19.5" customHeight="1" spans="1:4">
      <c r="A5" s="146"/>
      <c r="B5" s="146"/>
      <c r="C5" s="146" t="s">
        <v>1663</v>
      </c>
      <c r="D5" s="146"/>
    </row>
    <row r="6" s="127" customFormat="1" ht="29.25" customHeight="1" spans="1:4">
      <c r="A6" s="256"/>
      <c r="B6" s="146"/>
      <c r="C6" s="148" t="s">
        <v>1664</v>
      </c>
      <c r="D6" s="148" t="s">
        <v>1665</v>
      </c>
    </row>
    <row r="7" s="127" customFormat="1" ht="20.1" customHeight="1" spans="1:4">
      <c r="A7" s="257" t="s">
        <v>1666</v>
      </c>
      <c r="B7" s="258">
        <v>58534.98</v>
      </c>
      <c r="C7" s="258">
        <v>56185.74</v>
      </c>
      <c r="D7" s="258">
        <v>2349.24</v>
      </c>
    </row>
    <row r="8" s="127" customFormat="1" ht="19.55" customHeight="1" spans="1:4">
      <c r="A8" s="259" t="s">
        <v>1666</v>
      </c>
      <c r="B8" s="162">
        <v>58534.98</v>
      </c>
      <c r="C8" s="162">
        <v>56185.74</v>
      </c>
      <c r="D8" s="162">
        <v>2349.24</v>
      </c>
    </row>
    <row r="9" s="127" customFormat="1" ht="19.55" customHeight="1" spans="1:4">
      <c r="A9" s="259" t="s">
        <v>1667</v>
      </c>
      <c r="B9" s="162">
        <v>54549.95</v>
      </c>
      <c r="C9" s="162">
        <v>52749.57</v>
      </c>
      <c r="D9" s="162">
        <v>1800.38</v>
      </c>
    </row>
    <row r="10" s="127" customFormat="1" ht="19.55" customHeight="1" spans="1:4">
      <c r="A10" s="259" t="s">
        <v>1668</v>
      </c>
      <c r="B10" s="162">
        <v>22177</v>
      </c>
      <c r="C10" s="162">
        <v>21398.19</v>
      </c>
      <c r="D10" s="162">
        <v>778.81</v>
      </c>
    </row>
    <row r="11" s="127" customFormat="1" ht="19.55" customHeight="1" spans="1:4">
      <c r="A11" s="259" t="s">
        <v>1669</v>
      </c>
      <c r="B11" s="162">
        <v>4896.75</v>
      </c>
      <c r="C11" s="162">
        <v>4853.63</v>
      </c>
      <c r="D11" s="162">
        <v>43.12</v>
      </c>
    </row>
    <row r="12" s="127" customFormat="1" ht="19.55" customHeight="1" spans="1:4">
      <c r="A12" s="259" t="s">
        <v>1670</v>
      </c>
      <c r="B12" s="162">
        <v>448.9</v>
      </c>
      <c r="C12" s="162">
        <v>416.03</v>
      </c>
      <c r="D12" s="162">
        <v>32.87</v>
      </c>
    </row>
    <row r="13" s="127" customFormat="1" ht="19.55" customHeight="1" spans="1:4">
      <c r="A13" s="259" t="s">
        <v>1671</v>
      </c>
      <c r="B13" s="162">
        <v>9910.83</v>
      </c>
      <c r="C13" s="162">
        <v>9512.69</v>
      </c>
      <c r="D13" s="162">
        <v>398.14</v>
      </c>
    </row>
    <row r="14" s="127" customFormat="1" ht="19.55" customHeight="1" spans="1:4">
      <c r="A14" s="259" t="s">
        <v>1672</v>
      </c>
      <c r="B14" s="162">
        <v>7695.9</v>
      </c>
      <c r="C14" s="162">
        <v>7613.19</v>
      </c>
      <c r="D14" s="162">
        <v>82.71</v>
      </c>
    </row>
    <row r="15" s="127" customFormat="1" ht="19.55" customHeight="1" spans="1:4">
      <c r="A15" s="259" t="s">
        <v>1673</v>
      </c>
      <c r="B15" s="162">
        <v>316.44</v>
      </c>
      <c r="C15" s="162">
        <v>280.3</v>
      </c>
      <c r="D15" s="162">
        <v>36.14</v>
      </c>
    </row>
    <row r="16" s="127" customFormat="1" ht="19.55" customHeight="1" spans="1:4">
      <c r="A16" s="259" t="s">
        <v>1674</v>
      </c>
      <c r="B16" s="162">
        <v>4267.06</v>
      </c>
      <c r="C16" s="162">
        <v>4184.38</v>
      </c>
      <c r="D16" s="162">
        <v>82.68</v>
      </c>
    </row>
    <row r="17" s="127" customFormat="1" ht="19.55" customHeight="1" spans="1:4">
      <c r="A17" s="259" t="s">
        <v>1675</v>
      </c>
      <c r="B17" s="162">
        <v>13.36</v>
      </c>
      <c r="C17" s="162">
        <v>0</v>
      </c>
      <c r="D17" s="162">
        <v>13.36</v>
      </c>
    </row>
    <row r="18" s="127" customFormat="1" ht="19.55" customHeight="1" spans="1:4">
      <c r="A18" s="259" t="s">
        <v>1675</v>
      </c>
      <c r="B18" s="162">
        <v>7.97</v>
      </c>
      <c r="C18" s="162">
        <v>0</v>
      </c>
      <c r="D18" s="162">
        <v>7.97</v>
      </c>
    </row>
    <row r="19" s="127" customFormat="1" ht="19.55" customHeight="1" spans="1:4">
      <c r="A19" s="259" t="s">
        <v>1675</v>
      </c>
      <c r="B19" s="162">
        <v>19.1</v>
      </c>
      <c r="C19" s="162">
        <v>0</v>
      </c>
      <c r="D19" s="162">
        <v>19.1</v>
      </c>
    </row>
    <row r="20" s="127" customFormat="1" ht="19.55" customHeight="1" spans="1:4">
      <c r="A20" s="259" t="s">
        <v>1676</v>
      </c>
      <c r="B20" s="162">
        <v>3813.16</v>
      </c>
      <c r="C20" s="162">
        <v>3741.52</v>
      </c>
      <c r="D20" s="162">
        <v>71.64</v>
      </c>
    </row>
    <row r="21" s="127" customFormat="1" ht="19.55" customHeight="1" spans="1:4">
      <c r="A21" s="259" t="s">
        <v>1677</v>
      </c>
      <c r="B21" s="162">
        <v>983.48</v>
      </c>
      <c r="C21" s="162">
        <v>749.64</v>
      </c>
      <c r="D21" s="162">
        <v>233.84</v>
      </c>
    </row>
    <row r="22" s="127" customFormat="1" ht="19.55" customHeight="1" spans="1:4">
      <c r="A22" s="259" t="s">
        <v>1678</v>
      </c>
      <c r="B22" s="162">
        <v>3599.74</v>
      </c>
      <c r="C22" s="162">
        <v>3071.24</v>
      </c>
      <c r="D22" s="162">
        <v>528.5</v>
      </c>
    </row>
    <row r="23" s="127" customFormat="1" ht="19.55" customHeight="1" spans="1:4">
      <c r="A23" s="259" t="s">
        <v>1679</v>
      </c>
      <c r="B23" s="162">
        <v>784.39</v>
      </c>
      <c r="C23" s="162">
        <v>682.21</v>
      </c>
      <c r="D23" s="162">
        <v>102.18</v>
      </c>
    </row>
    <row r="24" s="127" customFormat="1" ht="19.55" customHeight="1" spans="1:4">
      <c r="A24" s="259" t="s">
        <v>1680</v>
      </c>
      <c r="B24" s="162">
        <v>30.97</v>
      </c>
      <c r="C24" s="162">
        <v>12.94</v>
      </c>
      <c r="D24" s="162">
        <v>18.03</v>
      </c>
    </row>
    <row r="25" s="127" customFormat="1" ht="19.55" customHeight="1" spans="1:4">
      <c r="A25" s="259" t="s">
        <v>1681</v>
      </c>
      <c r="B25" s="162">
        <v>6.8</v>
      </c>
      <c r="C25" s="162">
        <v>4</v>
      </c>
      <c r="D25" s="162">
        <v>2.8</v>
      </c>
    </row>
    <row r="26" s="127" customFormat="1" ht="19.55" customHeight="1" spans="1:4">
      <c r="A26" s="259" t="s">
        <v>1682</v>
      </c>
      <c r="B26" s="162">
        <v>24.87</v>
      </c>
      <c r="C26" s="162">
        <v>9</v>
      </c>
      <c r="D26" s="162">
        <v>15.87</v>
      </c>
    </row>
    <row r="27" s="127" customFormat="1" ht="19.55" customHeight="1" spans="1:4">
      <c r="A27" s="259" t="s">
        <v>1683</v>
      </c>
      <c r="B27" s="162">
        <v>10</v>
      </c>
      <c r="C27" s="162">
        <v>1</v>
      </c>
      <c r="D27" s="162">
        <v>9</v>
      </c>
    </row>
    <row r="28" s="127" customFormat="1" ht="19.55" customHeight="1" spans="1:4">
      <c r="A28" s="259" t="s">
        <v>1684</v>
      </c>
      <c r="B28" s="162">
        <v>25.3</v>
      </c>
      <c r="C28" s="162">
        <v>8.3</v>
      </c>
      <c r="D28" s="162">
        <v>17</v>
      </c>
    </row>
    <row r="29" s="127" customFormat="1" ht="19.55" customHeight="1" spans="1:4">
      <c r="A29" s="259" t="s">
        <v>1685</v>
      </c>
      <c r="B29" s="162">
        <v>2</v>
      </c>
      <c r="C29" s="162">
        <v>2</v>
      </c>
      <c r="D29" s="162">
        <v>0</v>
      </c>
    </row>
    <row r="30" s="127" customFormat="1" ht="19.55" customHeight="1" spans="1:4">
      <c r="A30" s="259" t="s">
        <v>1686</v>
      </c>
      <c r="B30" s="162">
        <v>30.54</v>
      </c>
      <c r="C30" s="162">
        <v>17.94</v>
      </c>
      <c r="D30" s="162">
        <v>12.6</v>
      </c>
    </row>
    <row r="31" s="127" customFormat="1" ht="19.55" customHeight="1" spans="1:4">
      <c r="A31" s="259" t="s">
        <v>1687</v>
      </c>
      <c r="B31" s="162">
        <v>13.91</v>
      </c>
      <c r="C31" s="162">
        <v>5.4</v>
      </c>
      <c r="D31" s="162">
        <v>8.51</v>
      </c>
    </row>
    <row r="32" s="127" customFormat="1" ht="19.55" customHeight="1" spans="1:4">
      <c r="A32" s="259" t="s">
        <v>1688</v>
      </c>
      <c r="B32" s="162">
        <v>11.52</v>
      </c>
      <c r="C32" s="162">
        <v>4.8</v>
      </c>
      <c r="D32" s="162">
        <v>6.72</v>
      </c>
    </row>
    <row r="33" s="127" customFormat="1" ht="19.55" customHeight="1" spans="1:4">
      <c r="A33" s="259" t="s">
        <v>1689</v>
      </c>
      <c r="B33" s="162">
        <v>126.46</v>
      </c>
      <c r="C33" s="162">
        <v>81.44</v>
      </c>
      <c r="D33" s="162">
        <v>45.02</v>
      </c>
    </row>
    <row r="34" s="127" customFormat="1" ht="19.55" customHeight="1" spans="1:4">
      <c r="A34" s="259" t="s">
        <v>1690</v>
      </c>
      <c r="B34" s="162">
        <v>391.54</v>
      </c>
      <c r="C34" s="162">
        <v>354.42</v>
      </c>
      <c r="D34" s="162">
        <v>37.12</v>
      </c>
    </row>
    <row r="35" s="127" customFormat="1" ht="19.55" customHeight="1" spans="1:4">
      <c r="A35" s="259" t="s">
        <v>1691</v>
      </c>
      <c r="B35" s="162">
        <v>373.05</v>
      </c>
      <c r="C35" s="162">
        <v>356.81</v>
      </c>
      <c r="D35" s="162">
        <v>16.24</v>
      </c>
    </row>
    <row r="36" s="127" customFormat="1" ht="19.55" customHeight="1" spans="1:4">
      <c r="A36" s="259" t="s">
        <v>1692</v>
      </c>
      <c r="B36" s="162">
        <v>219.5</v>
      </c>
      <c r="C36" s="162">
        <v>175</v>
      </c>
      <c r="D36" s="162">
        <v>44.5</v>
      </c>
    </row>
    <row r="37" s="127" customFormat="1" ht="19.55" customHeight="1" spans="1:4">
      <c r="A37" s="259" t="s">
        <v>1693</v>
      </c>
      <c r="B37" s="162">
        <v>1215.97</v>
      </c>
      <c r="C37" s="162">
        <v>1151</v>
      </c>
      <c r="D37" s="162">
        <v>64.97</v>
      </c>
    </row>
    <row r="38" s="127" customFormat="1" ht="19.55" customHeight="1" spans="1:4">
      <c r="A38" s="259" t="s">
        <v>1694</v>
      </c>
      <c r="B38" s="162">
        <v>332.92</v>
      </c>
      <c r="C38" s="162">
        <v>204.98</v>
      </c>
      <c r="D38" s="162">
        <v>127.94</v>
      </c>
    </row>
    <row r="39" s="127" customFormat="1" ht="19.55" customHeight="1" spans="1:4">
      <c r="A39" s="259" t="s">
        <v>1695</v>
      </c>
      <c r="B39" s="162">
        <v>385.29</v>
      </c>
      <c r="C39" s="162">
        <v>364.93</v>
      </c>
      <c r="D39" s="162">
        <v>20.36</v>
      </c>
    </row>
    <row r="40" s="127" customFormat="1" ht="19.55" customHeight="1" spans="1:4">
      <c r="A40" s="259" t="s">
        <v>1696</v>
      </c>
      <c r="B40" s="162">
        <v>236.32</v>
      </c>
      <c r="C40" s="162">
        <v>236.32</v>
      </c>
      <c r="D40" s="162">
        <v>0</v>
      </c>
    </row>
    <row r="41" s="127" customFormat="1" ht="19.55" customHeight="1" spans="1:4">
      <c r="A41" s="259" t="s">
        <v>1697</v>
      </c>
      <c r="B41" s="162">
        <v>47.54</v>
      </c>
      <c r="C41" s="162">
        <v>47.54</v>
      </c>
      <c r="D41" s="162">
        <v>0</v>
      </c>
    </row>
    <row r="42" s="127" customFormat="1" ht="19.55" customHeight="1" spans="1:4">
      <c r="A42" s="259" t="s">
        <v>1698</v>
      </c>
      <c r="B42" s="162">
        <v>12.13</v>
      </c>
      <c r="C42" s="162">
        <v>0</v>
      </c>
      <c r="D42" s="162">
        <v>12.13</v>
      </c>
    </row>
    <row r="43" s="127" customFormat="1" ht="19.55" customHeight="1" spans="1:4">
      <c r="A43" s="259" t="s">
        <v>1699</v>
      </c>
      <c r="B43" s="162">
        <v>89.3</v>
      </c>
      <c r="C43" s="162">
        <v>81.07</v>
      </c>
      <c r="D43" s="162">
        <v>8.23</v>
      </c>
    </row>
    <row r="44" s="127" customFormat="1" ht="19.55" hidden="1" customHeight="1" spans="2:4">
      <c r="B44" s="162">
        <v>700.05</v>
      </c>
      <c r="C44" s="162">
        <v>204.98</v>
      </c>
      <c r="D44" s="162">
        <v>69.98</v>
      </c>
    </row>
  </sheetData>
  <sheetProtection formatCells="0" formatColumns="0" formatRows="0"/>
  <mergeCells count="5">
    <mergeCell ref="A2:D2"/>
    <mergeCell ref="C4:D4"/>
    <mergeCell ref="C5:D5"/>
    <mergeCell ref="A4:A6"/>
    <mergeCell ref="B4:B6"/>
  </mergeCells>
  <pageMargins left="0.75" right="0.75" top="1" bottom="1" header="0.5" footer="0.5"/>
  <pageSetup paperSize="9" scale="81" fitToHeight="999" orientation="landscape"/>
  <headerFooter alignWithMargins="0" scaleWithDoc="0"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W28"/>
  <sheetViews>
    <sheetView workbookViewId="0">
      <selection activeCell="B11" sqref="B11"/>
    </sheetView>
  </sheetViews>
  <sheetFormatPr defaultColWidth="9" defaultRowHeight="14.25"/>
  <cols>
    <col min="1" max="1" width="41" style="183" customWidth="1"/>
    <col min="2" max="2" width="24.7" style="183" customWidth="1"/>
    <col min="3" max="231" width="9" style="183"/>
  </cols>
  <sheetData>
    <row r="1" ht="29.25" customHeight="1" spans="1:1">
      <c r="A1" s="156" t="s">
        <v>1700</v>
      </c>
    </row>
    <row r="2" customFormat="1" ht="24" customHeight="1" spans="1:2">
      <c r="A2" s="90" t="s">
        <v>1701</v>
      </c>
      <c r="B2" s="90"/>
    </row>
    <row r="3" customFormat="1" ht="20.1" customHeight="1" spans="1:2">
      <c r="A3" s="237" t="s">
        <v>2</v>
      </c>
      <c r="B3" s="238"/>
    </row>
    <row r="4" customFormat="1" ht="20.1" customHeight="1" spans="1:2">
      <c r="A4" s="239" t="s">
        <v>1702</v>
      </c>
      <c r="B4" s="240" t="s">
        <v>1703</v>
      </c>
    </row>
    <row r="5" customFormat="1" ht="18.9" customHeight="1" spans="1:2">
      <c r="A5" s="241" t="s">
        <v>1704</v>
      </c>
      <c r="B5" s="242">
        <v>4693</v>
      </c>
    </row>
    <row r="6" customFormat="1" ht="18.9" customHeight="1" spans="1:2">
      <c r="A6" s="243" t="s">
        <v>1705</v>
      </c>
      <c r="B6" s="244">
        <v>2396</v>
      </c>
    </row>
    <row r="7" customFormat="1" ht="18.9" customHeight="1" spans="1:2">
      <c r="A7" s="243" t="s">
        <v>1706</v>
      </c>
      <c r="B7" s="242">
        <v>492</v>
      </c>
    </row>
    <row r="8" customFormat="1" ht="18.9" customHeight="1" spans="1:2">
      <c r="A8" s="243" t="s">
        <v>1707</v>
      </c>
      <c r="B8" s="242">
        <v>1805</v>
      </c>
    </row>
    <row r="9" customFormat="1" ht="18.9" customHeight="1" spans="1:2">
      <c r="A9" s="241" t="s">
        <v>1708</v>
      </c>
      <c r="B9" s="244">
        <v>64772</v>
      </c>
    </row>
    <row r="10" customFormat="1" ht="18.9" customHeight="1" spans="1:2">
      <c r="A10" s="243" t="s">
        <v>1709</v>
      </c>
      <c r="B10" s="244">
        <v>846</v>
      </c>
    </row>
    <row r="11" customFormat="1" ht="18.9" customHeight="1" spans="1:2">
      <c r="A11" s="243" t="s">
        <v>1710</v>
      </c>
      <c r="B11" s="245">
        <v>32597</v>
      </c>
    </row>
    <row r="12" customFormat="1" ht="18.9" customHeight="1" spans="1:2">
      <c r="A12" s="243" t="s">
        <v>1711</v>
      </c>
      <c r="B12" s="242">
        <v>10004</v>
      </c>
    </row>
    <row r="13" customFormat="1" ht="18.9" customHeight="1" spans="1:2">
      <c r="A13" s="243" t="s">
        <v>1712</v>
      </c>
      <c r="B13" s="242">
        <v>4390</v>
      </c>
    </row>
    <row r="14" customFormat="1" ht="18.9" customHeight="1" spans="1:2">
      <c r="A14" s="243" t="s">
        <v>1713</v>
      </c>
      <c r="B14" s="245">
        <v>11069</v>
      </c>
    </row>
    <row r="15" customFormat="1" ht="18.9" customHeight="1" spans="1:2">
      <c r="A15" s="243" t="s">
        <v>1714</v>
      </c>
      <c r="B15" s="244">
        <v>5011</v>
      </c>
    </row>
    <row r="16" customFormat="1" ht="18.9" customHeight="1" spans="1:2">
      <c r="A16" s="246" t="s">
        <v>1715</v>
      </c>
      <c r="B16" s="242">
        <v>236</v>
      </c>
    </row>
    <row r="17" ht="18.9" customHeight="1" spans="1:231">
      <c r="A17" s="246" t="s">
        <v>1716</v>
      </c>
      <c r="B17" s="242">
        <v>619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</row>
    <row r="18" ht="18.9" customHeight="1" spans="1:231">
      <c r="A18" s="241" t="s">
        <v>1717</v>
      </c>
      <c r="B18" s="244">
        <v>73153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</row>
    <row r="19" ht="18.9" customHeight="1" spans="1:231">
      <c r="A19" s="247" t="s">
        <v>1718</v>
      </c>
      <c r="B19" s="248">
        <v>3210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</row>
    <row r="20" ht="18.9" customHeight="1" spans="1:231">
      <c r="A20" s="247" t="s">
        <v>1719</v>
      </c>
      <c r="B20" s="249">
        <v>124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</row>
    <row r="21" ht="18.9" customHeight="1" spans="1:231">
      <c r="A21" s="247" t="s">
        <v>1720</v>
      </c>
      <c r="B21" s="250">
        <v>12713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</row>
    <row r="22" ht="18.9" customHeight="1" spans="1:231">
      <c r="A22" s="247" t="s">
        <v>1721</v>
      </c>
      <c r="B22" s="250">
        <v>50347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</row>
    <row r="23" ht="18.9" customHeight="1" spans="1:231">
      <c r="A23" s="247" t="s">
        <v>1722</v>
      </c>
      <c r="B23" s="251">
        <v>5039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</row>
    <row r="24" ht="18.9" customHeight="1" spans="1:231">
      <c r="A24" s="247" t="s">
        <v>1723</v>
      </c>
      <c r="B24" s="251">
        <v>154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</row>
    <row r="25" ht="18.9" customHeight="1" spans="1:231">
      <c r="A25" s="247" t="s">
        <v>1715</v>
      </c>
      <c r="B25" s="249">
        <v>607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</row>
    <row r="26" ht="18.9" customHeight="1" spans="1:231">
      <c r="A26" s="252" t="s">
        <v>1724</v>
      </c>
      <c r="B26" s="249">
        <v>959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</row>
    <row r="27" ht="18.9" customHeight="1" spans="1:231">
      <c r="A27" s="241" t="s">
        <v>1725</v>
      </c>
      <c r="B27" s="244">
        <v>74235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</row>
    <row r="28" ht="18.9" customHeight="1" spans="1:231">
      <c r="A28" s="253" t="s">
        <v>1726</v>
      </c>
      <c r="B28" s="254">
        <v>216853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</row>
  </sheetData>
  <mergeCells count="2">
    <mergeCell ref="A2:B2"/>
    <mergeCell ref="A3:B3"/>
  </mergeCells>
  <printOptions horizontalCentered="1"/>
  <pageMargins left="0" right="0" top="0.588888888888889" bottom="0.588888888888889" header="0.509027777777778" footer="0.509027777777778"/>
  <pageSetup paperSize="9" firstPageNumber="3" orientation="landscape" useFirstPageNumber="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" defaultRowHeight="15.75" outlineLevelCol="7"/>
  <cols>
    <col min="1" max="1" width="28" style="1" customWidth="1"/>
    <col min="2" max="2" width="14.6" style="1" hidden="1" customWidth="1"/>
    <col min="3" max="3" width="13.9" style="1" hidden="1" customWidth="1"/>
    <col min="4" max="4" width="14.6" style="1" customWidth="1"/>
    <col min="5" max="7" width="12.6" style="1" customWidth="1"/>
    <col min="8" max="8" width="37.6" style="1" customWidth="1"/>
    <col min="9" max="16384" width="9.2" style="1"/>
  </cols>
  <sheetData>
    <row r="1" ht="34.5" customHeight="1" spans="1:8">
      <c r="A1" s="90" t="s">
        <v>1727</v>
      </c>
      <c r="B1" s="90"/>
      <c r="C1" s="90"/>
      <c r="D1" s="90"/>
      <c r="E1" s="90"/>
      <c r="F1" s="90"/>
      <c r="G1" s="90"/>
      <c r="H1" s="90"/>
    </row>
    <row r="2" ht="27" customHeight="1" spans="1:8">
      <c r="A2" s="205"/>
      <c r="B2" s="205"/>
      <c r="C2" s="205"/>
      <c r="D2" s="205"/>
      <c r="E2" s="205"/>
      <c r="F2" s="205"/>
      <c r="G2" s="205"/>
      <c r="H2" s="206" t="s">
        <v>2</v>
      </c>
    </row>
    <row r="3" ht="21.75" customHeight="1" spans="1:8">
      <c r="A3" s="207" t="s">
        <v>3</v>
      </c>
      <c r="B3" s="207" t="s">
        <v>1728</v>
      </c>
      <c r="C3" s="207"/>
      <c r="D3" s="207" t="s">
        <v>1729</v>
      </c>
      <c r="E3" s="207"/>
      <c r="F3" s="208" t="s">
        <v>1730</v>
      </c>
      <c r="G3" s="209"/>
      <c r="H3" s="207" t="s">
        <v>7</v>
      </c>
    </row>
    <row r="4" ht="24.75" customHeight="1" spans="1:8">
      <c r="A4" s="207"/>
      <c r="B4" s="210" t="s">
        <v>8</v>
      </c>
      <c r="C4" s="210" t="s">
        <v>9</v>
      </c>
      <c r="D4" s="210" t="s">
        <v>8</v>
      </c>
      <c r="E4" s="210" t="s">
        <v>9</v>
      </c>
      <c r="F4" s="210" t="s">
        <v>8</v>
      </c>
      <c r="G4" s="210" t="s">
        <v>9</v>
      </c>
      <c r="H4" s="207"/>
    </row>
    <row r="5" customFormat="1" ht="17.25" customHeight="1" spans="1:8">
      <c r="A5" s="211" t="s">
        <v>1731</v>
      </c>
      <c r="B5" s="212">
        <f t="shared" ref="B5:G5" si="0">SUM(B6:B20)</f>
        <v>73800</v>
      </c>
      <c r="C5" s="212">
        <v>34753</v>
      </c>
      <c r="D5" s="212">
        <f t="shared" si="0"/>
        <v>72800</v>
      </c>
      <c r="E5" s="213">
        <f t="shared" si="0"/>
        <v>36951</v>
      </c>
      <c r="F5" s="213">
        <f t="shared" si="0"/>
        <v>77000</v>
      </c>
      <c r="G5" s="213">
        <f t="shared" si="0"/>
        <v>42349.75</v>
      </c>
      <c r="H5" s="213"/>
    </row>
    <row r="6" ht="17.25" customHeight="1" spans="1:8">
      <c r="A6" s="214" t="s">
        <v>11</v>
      </c>
      <c r="B6" s="215">
        <v>30</v>
      </c>
      <c r="C6" s="215"/>
      <c r="D6" s="215">
        <v>30</v>
      </c>
      <c r="E6" s="215"/>
      <c r="F6" s="215">
        <v>30</v>
      </c>
      <c r="G6" s="215"/>
      <c r="H6" s="216"/>
    </row>
    <row r="7" ht="17.25" customHeight="1" spans="1:8">
      <c r="A7" s="214" t="s">
        <v>1732</v>
      </c>
      <c r="B7" s="215">
        <v>31400</v>
      </c>
      <c r="C7" s="215">
        <v>5887</v>
      </c>
      <c r="D7" s="215">
        <v>39970</v>
      </c>
      <c r="E7" s="217">
        <v>14988</v>
      </c>
      <c r="F7" s="217">
        <f>35070+660</f>
        <v>35730</v>
      </c>
      <c r="G7" s="218">
        <f>F7*0.375</f>
        <v>13398.75</v>
      </c>
      <c r="H7" s="219" t="s">
        <v>1733</v>
      </c>
    </row>
    <row r="8" ht="17.25" customHeight="1" spans="1:8">
      <c r="A8" s="214" t="s">
        <v>1734</v>
      </c>
      <c r="B8" s="215">
        <v>300</v>
      </c>
      <c r="C8" s="215">
        <v>225</v>
      </c>
      <c r="D8" s="215"/>
      <c r="E8" s="217"/>
      <c r="F8" s="217"/>
      <c r="G8" s="217"/>
      <c r="H8" s="219"/>
    </row>
    <row r="9" ht="17.25" customHeight="1" spans="1:8">
      <c r="A9" s="214" t="s">
        <v>1735</v>
      </c>
      <c r="B9" s="215">
        <v>13600</v>
      </c>
      <c r="C9" s="215">
        <f>B9*0.75</f>
        <v>10200</v>
      </c>
      <c r="D9" s="215"/>
      <c r="E9" s="217"/>
      <c r="F9" s="217"/>
      <c r="G9" s="217"/>
      <c r="H9" s="219"/>
    </row>
    <row r="10" ht="17.25" customHeight="1" spans="1:8">
      <c r="A10" s="214" t="s">
        <v>1736</v>
      </c>
      <c r="B10" s="215">
        <v>7750</v>
      </c>
      <c r="C10" s="215">
        <f t="shared" ref="C10:G10" si="1">B10*0.28</f>
        <v>2170</v>
      </c>
      <c r="D10" s="215">
        <v>8500</v>
      </c>
      <c r="E10" s="217">
        <f t="shared" si="1"/>
        <v>2380</v>
      </c>
      <c r="F10" s="217">
        <v>9200</v>
      </c>
      <c r="G10" s="217">
        <f t="shared" si="1"/>
        <v>2576</v>
      </c>
      <c r="H10" s="220"/>
    </row>
    <row r="11" ht="17.25" customHeight="1" spans="1:8">
      <c r="A11" s="214" t="s">
        <v>1737</v>
      </c>
      <c r="B11" s="215">
        <v>3520</v>
      </c>
      <c r="C11" s="215">
        <f>B11*0.28</f>
        <v>985.6</v>
      </c>
      <c r="D11" s="215">
        <v>3600</v>
      </c>
      <c r="E11" s="217">
        <v>1008</v>
      </c>
      <c r="F11" s="217">
        <v>4500</v>
      </c>
      <c r="G11" s="217">
        <f>F11*0.28</f>
        <v>1260</v>
      </c>
      <c r="H11" s="220"/>
    </row>
    <row r="12" ht="17.25" customHeight="1" spans="1:8">
      <c r="A12" s="214" t="s">
        <v>1738</v>
      </c>
      <c r="B12" s="215">
        <v>6300</v>
      </c>
      <c r="C12" s="215">
        <f t="shared" ref="C12:G12" si="2">B12*0.7</f>
        <v>4410</v>
      </c>
      <c r="D12" s="215">
        <v>7000</v>
      </c>
      <c r="E12" s="217">
        <f t="shared" si="2"/>
        <v>4900</v>
      </c>
      <c r="F12" s="217">
        <v>8000</v>
      </c>
      <c r="G12" s="217">
        <f t="shared" si="2"/>
        <v>5600</v>
      </c>
      <c r="H12" s="220"/>
    </row>
    <row r="13" ht="17.25" customHeight="1" spans="1:8">
      <c r="A13" s="214" t="s">
        <v>1739</v>
      </c>
      <c r="B13" s="215">
        <v>100</v>
      </c>
      <c r="C13" s="215">
        <f t="shared" ref="C13:G13" si="3">B13*0.75</f>
        <v>75</v>
      </c>
      <c r="D13" s="215">
        <v>100</v>
      </c>
      <c r="E13" s="217">
        <f t="shared" si="3"/>
        <v>75</v>
      </c>
      <c r="F13" s="217">
        <v>100</v>
      </c>
      <c r="G13" s="217">
        <f t="shared" si="3"/>
        <v>75</v>
      </c>
      <c r="H13" s="220"/>
    </row>
    <row r="14" ht="17.25" customHeight="1" spans="1:8">
      <c r="A14" s="214" t="s">
        <v>17</v>
      </c>
      <c r="B14" s="215">
        <v>1400</v>
      </c>
      <c r="C14" s="215">
        <v>1400</v>
      </c>
      <c r="D14" s="215">
        <v>3500</v>
      </c>
      <c r="E14" s="215">
        <f t="shared" ref="E14:E17" si="4">D14</f>
        <v>3500</v>
      </c>
      <c r="F14" s="215">
        <v>5500</v>
      </c>
      <c r="G14" s="215">
        <v>5500</v>
      </c>
      <c r="H14" s="220"/>
    </row>
    <row r="15" ht="17.25" customHeight="1" spans="1:8">
      <c r="A15" s="214" t="s">
        <v>1740</v>
      </c>
      <c r="B15" s="215">
        <v>3300</v>
      </c>
      <c r="C15" s="215">
        <v>3300</v>
      </c>
      <c r="D15" s="215">
        <v>4000</v>
      </c>
      <c r="E15" s="215">
        <f t="shared" si="4"/>
        <v>4000</v>
      </c>
      <c r="F15" s="215">
        <v>5500</v>
      </c>
      <c r="G15" s="215">
        <v>5500</v>
      </c>
      <c r="H15" s="220"/>
    </row>
    <row r="16" ht="17.25" customHeight="1" spans="1:8">
      <c r="A16" s="214" t="s">
        <v>19</v>
      </c>
      <c r="B16" s="215">
        <v>220</v>
      </c>
      <c r="C16" s="215">
        <v>220</v>
      </c>
      <c r="D16" s="215">
        <v>240</v>
      </c>
      <c r="E16" s="215">
        <f t="shared" si="4"/>
        <v>240</v>
      </c>
      <c r="F16" s="215">
        <v>390</v>
      </c>
      <c r="G16" s="215">
        <v>390</v>
      </c>
      <c r="H16" s="220"/>
    </row>
    <row r="17" ht="17.25" customHeight="1" spans="1:8">
      <c r="A17" s="214" t="s">
        <v>1741</v>
      </c>
      <c r="B17" s="215">
        <v>2500</v>
      </c>
      <c r="C17" s="215">
        <v>2500</v>
      </c>
      <c r="D17" s="215">
        <v>2800</v>
      </c>
      <c r="E17" s="215">
        <f t="shared" si="4"/>
        <v>2800</v>
      </c>
      <c r="F17" s="215">
        <v>3600</v>
      </c>
      <c r="G17" s="215">
        <v>3600</v>
      </c>
      <c r="H17" s="220"/>
    </row>
    <row r="18" ht="17.25" customHeight="1" spans="1:8">
      <c r="A18" s="214" t="s">
        <v>21</v>
      </c>
      <c r="B18" s="215">
        <v>600</v>
      </c>
      <c r="C18" s="215">
        <v>600</v>
      </c>
      <c r="D18" s="215"/>
      <c r="E18" s="215"/>
      <c r="F18" s="215"/>
      <c r="G18" s="215"/>
      <c r="H18" s="220"/>
    </row>
    <row r="19" ht="17.25" customHeight="1" spans="1:8">
      <c r="A19" s="214" t="s">
        <v>22</v>
      </c>
      <c r="B19" s="215">
        <v>780</v>
      </c>
      <c r="C19" s="215">
        <v>780</v>
      </c>
      <c r="D19" s="215">
        <v>800</v>
      </c>
      <c r="E19" s="215">
        <f t="shared" ref="E19:E24" si="5">D19</f>
        <v>800</v>
      </c>
      <c r="F19" s="215">
        <v>950</v>
      </c>
      <c r="G19" s="215">
        <v>950</v>
      </c>
      <c r="H19" s="220"/>
    </row>
    <row r="20" ht="17.25" customHeight="1" spans="1:8">
      <c r="A20" s="214" t="s">
        <v>1742</v>
      </c>
      <c r="B20" s="221">
        <v>2000</v>
      </c>
      <c r="C20" s="221">
        <v>2000</v>
      </c>
      <c r="D20" s="221">
        <v>2260</v>
      </c>
      <c r="E20" s="215">
        <f t="shared" si="5"/>
        <v>2260</v>
      </c>
      <c r="F20" s="215">
        <v>3500</v>
      </c>
      <c r="G20" s="215">
        <v>3500</v>
      </c>
      <c r="H20" s="220"/>
    </row>
    <row r="21" customFormat="1" ht="17.25" customHeight="1" spans="1:8">
      <c r="A21" s="211" t="s">
        <v>24</v>
      </c>
      <c r="B21" s="212">
        <f t="shared" ref="B21:G21" si="6">SUM(B22:B27)</f>
        <v>9200</v>
      </c>
      <c r="C21" s="212">
        <f t="shared" si="6"/>
        <v>9200</v>
      </c>
      <c r="D21" s="212">
        <f t="shared" si="6"/>
        <v>12000</v>
      </c>
      <c r="E21" s="212">
        <f t="shared" si="6"/>
        <v>12000</v>
      </c>
      <c r="F21" s="212">
        <f t="shared" si="6"/>
        <v>18000</v>
      </c>
      <c r="G21" s="212">
        <f t="shared" si="6"/>
        <v>18000</v>
      </c>
      <c r="H21" s="223"/>
    </row>
    <row r="22" ht="17.25" customHeight="1" spans="1:8">
      <c r="A22" s="214" t="s">
        <v>25</v>
      </c>
      <c r="B22" s="215">
        <v>1700</v>
      </c>
      <c r="C22" s="215">
        <v>1700</v>
      </c>
      <c r="D22" s="215">
        <v>1800</v>
      </c>
      <c r="E22" s="217">
        <f t="shared" si="5"/>
        <v>1800</v>
      </c>
      <c r="F22" s="217">
        <v>2000</v>
      </c>
      <c r="G22" s="217">
        <v>2000</v>
      </c>
      <c r="H22" s="220"/>
    </row>
    <row r="23" ht="17.25" customHeight="1" spans="1:8">
      <c r="A23" s="214" t="s">
        <v>26</v>
      </c>
      <c r="B23" s="215">
        <v>2900</v>
      </c>
      <c r="C23" s="215">
        <v>2900</v>
      </c>
      <c r="D23" s="215">
        <v>2800</v>
      </c>
      <c r="E23" s="217">
        <f t="shared" si="5"/>
        <v>2800</v>
      </c>
      <c r="F23" s="217">
        <v>3800</v>
      </c>
      <c r="G23" s="217">
        <v>3800</v>
      </c>
      <c r="H23" s="220"/>
    </row>
    <row r="24" ht="17.25" customHeight="1" spans="1:8">
      <c r="A24" s="214" t="s">
        <v>27</v>
      </c>
      <c r="B24" s="215">
        <v>2500</v>
      </c>
      <c r="C24" s="215">
        <v>2500</v>
      </c>
      <c r="D24" s="215">
        <v>2400</v>
      </c>
      <c r="E24" s="217">
        <f t="shared" si="5"/>
        <v>2400</v>
      </c>
      <c r="F24" s="217">
        <v>3500</v>
      </c>
      <c r="G24" s="217">
        <v>3500</v>
      </c>
      <c r="H24" s="220"/>
    </row>
    <row r="25" ht="17.25" customHeight="1" spans="1:8">
      <c r="A25" s="214" t="s">
        <v>28</v>
      </c>
      <c r="B25" s="215"/>
      <c r="C25" s="215"/>
      <c r="D25" s="215"/>
      <c r="E25" s="217"/>
      <c r="F25" s="217"/>
      <c r="G25" s="217"/>
      <c r="H25" s="220"/>
    </row>
    <row r="26" ht="17.25" customHeight="1" spans="1:8">
      <c r="A26" s="214" t="s">
        <v>29</v>
      </c>
      <c r="B26" s="215">
        <v>2100</v>
      </c>
      <c r="C26" s="215">
        <v>2100</v>
      </c>
      <c r="D26" s="215">
        <v>5000</v>
      </c>
      <c r="E26" s="217">
        <f>D26</f>
        <v>5000</v>
      </c>
      <c r="F26" s="217">
        <v>8700</v>
      </c>
      <c r="G26" s="217">
        <v>8700</v>
      </c>
      <c r="H26" s="220"/>
    </row>
    <row r="27" ht="17.25" customHeight="1" spans="1:8">
      <c r="A27" s="214" t="s">
        <v>30</v>
      </c>
      <c r="B27" s="224"/>
      <c r="C27" s="224"/>
      <c r="D27" s="224"/>
      <c r="E27" s="217"/>
      <c r="F27" s="217"/>
      <c r="G27" s="217"/>
      <c r="H27" s="220"/>
    </row>
    <row r="28" customFormat="1" ht="17.25" customHeight="1" spans="1:8">
      <c r="A28" s="212" t="s">
        <v>31</v>
      </c>
      <c r="B28" s="212">
        <f t="shared" ref="B28:G28" si="7">B5+B21</f>
        <v>83000</v>
      </c>
      <c r="C28" s="212">
        <v>43953</v>
      </c>
      <c r="D28" s="212">
        <f t="shared" si="7"/>
        <v>84800</v>
      </c>
      <c r="E28" s="213">
        <f t="shared" si="7"/>
        <v>48951</v>
      </c>
      <c r="F28" s="213">
        <f t="shared" si="7"/>
        <v>95000</v>
      </c>
      <c r="G28" s="213">
        <f t="shared" si="7"/>
        <v>60349.75</v>
      </c>
      <c r="H28" s="226"/>
    </row>
    <row r="29" s="91" customFormat="1" ht="17.25" customHeight="1" spans="1:8">
      <c r="A29" s="227" t="s">
        <v>32</v>
      </c>
      <c r="B29" s="210" t="s">
        <v>8</v>
      </c>
      <c r="C29" s="227" t="s">
        <v>33</v>
      </c>
      <c r="D29" s="210" t="s">
        <v>8</v>
      </c>
      <c r="E29" s="227" t="s">
        <v>33</v>
      </c>
      <c r="F29" s="210" t="s">
        <v>8</v>
      </c>
      <c r="G29" s="227" t="s">
        <v>33</v>
      </c>
      <c r="H29" s="236"/>
    </row>
    <row r="30" customFormat="1" ht="17.25" customHeight="1" spans="1:8">
      <c r="A30" s="232" t="s">
        <v>1743</v>
      </c>
      <c r="B30" s="212"/>
      <c r="C30" s="212">
        <f>SUM(C31:C34)</f>
        <v>30342</v>
      </c>
      <c r="D30" s="212"/>
      <c r="E30" s="212">
        <f>SUM(E31:E34)</f>
        <v>27275</v>
      </c>
      <c r="F30" s="212"/>
      <c r="G30" s="212">
        <f>SUM(G31:G34)</f>
        <v>26115</v>
      </c>
      <c r="H30" s="226"/>
    </row>
    <row r="31" ht="17.25" customHeight="1" spans="1:8">
      <c r="A31" s="233" t="s">
        <v>1744</v>
      </c>
      <c r="B31" s="224">
        <v>30</v>
      </c>
      <c r="C31" s="224">
        <f>B31</f>
        <v>30</v>
      </c>
      <c r="D31" s="224">
        <v>30</v>
      </c>
      <c r="E31" s="215">
        <v>30</v>
      </c>
      <c r="F31" s="215">
        <v>30</v>
      </c>
      <c r="G31" s="215">
        <v>30</v>
      </c>
      <c r="H31" s="220"/>
    </row>
    <row r="32" ht="17.25" customHeight="1" spans="1:8">
      <c r="A32" s="214" t="s">
        <v>1745</v>
      </c>
      <c r="B32" s="224">
        <v>31400</v>
      </c>
      <c r="C32" s="224">
        <f>B32*0.75</f>
        <v>23550</v>
      </c>
      <c r="D32" s="224">
        <v>39970</v>
      </c>
      <c r="E32" s="215">
        <f>D32*0.5</f>
        <v>19985</v>
      </c>
      <c r="F32" s="215">
        <f>F7</f>
        <v>35730</v>
      </c>
      <c r="G32" s="215">
        <f>F32*0.5</f>
        <v>17865</v>
      </c>
      <c r="H32" s="219" t="s">
        <v>1746</v>
      </c>
    </row>
    <row r="33" ht="17.25" customHeight="1" spans="1:8">
      <c r="A33" s="214" t="s">
        <v>1747</v>
      </c>
      <c r="B33" s="224">
        <v>7750</v>
      </c>
      <c r="C33" s="224">
        <f t="shared" ref="C33:G33" si="8">B33*0.6</f>
        <v>4650</v>
      </c>
      <c r="D33" s="224">
        <v>8500</v>
      </c>
      <c r="E33" s="224">
        <f t="shared" si="8"/>
        <v>5100</v>
      </c>
      <c r="F33" s="224">
        <f>F10</f>
        <v>9200</v>
      </c>
      <c r="G33" s="224">
        <f t="shared" si="8"/>
        <v>5520</v>
      </c>
      <c r="H33" s="220"/>
    </row>
    <row r="34" ht="17.25" customHeight="1" spans="1:8">
      <c r="A34" s="214" t="s">
        <v>1748</v>
      </c>
      <c r="B34" s="224">
        <v>3520</v>
      </c>
      <c r="C34" s="224">
        <f t="shared" ref="C34:G34" si="9">B34*0.6</f>
        <v>2112</v>
      </c>
      <c r="D34" s="224">
        <v>3600</v>
      </c>
      <c r="E34" s="224">
        <f t="shared" si="9"/>
        <v>2160</v>
      </c>
      <c r="F34" s="224">
        <f>F11</f>
        <v>4500</v>
      </c>
      <c r="G34" s="224">
        <f t="shared" si="9"/>
        <v>2700</v>
      </c>
      <c r="H34" s="220"/>
    </row>
    <row r="35" customFormat="1" ht="17.25" customHeight="1" spans="1:8">
      <c r="A35" s="232" t="s">
        <v>1749</v>
      </c>
      <c r="B35" s="212"/>
      <c r="C35" s="212">
        <v>8705</v>
      </c>
      <c r="D35" s="212"/>
      <c r="E35" s="213">
        <f>SUM(E36:E42)</f>
        <v>8574</v>
      </c>
      <c r="F35" s="213"/>
      <c r="G35" s="213">
        <f>SUM(G36:G42)</f>
        <v>8535.25</v>
      </c>
      <c r="H35" s="226"/>
    </row>
    <row r="36" ht="17.25" customHeight="1" spans="1:8">
      <c r="A36" s="214" t="s">
        <v>1750</v>
      </c>
      <c r="B36" s="224">
        <v>31400</v>
      </c>
      <c r="C36" s="224">
        <f>B36*0.0625</f>
        <v>1962.5</v>
      </c>
      <c r="D36" s="224">
        <v>39970</v>
      </c>
      <c r="E36" s="215">
        <v>4997</v>
      </c>
      <c r="F36" s="215">
        <f t="shared" ref="F36:F40" si="10">F7</f>
        <v>35730</v>
      </c>
      <c r="G36" s="215">
        <f>F36*0.125</f>
        <v>4466.25</v>
      </c>
      <c r="H36" s="219" t="s">
        <v>1751</v>
      </c>
    </row>
    <row r="37" ht="17.25" customHeight="1" spans="1:8">
      <c r="A37" s="214" t="s">
        <v>1752</v>
      </c>
      <c r="B37" s="224">
        <v>300</v>
      </c>
      <c r="C37" s="224">
        <f t="shared" ref="C37:C41" si="11">B37*0.25</f>
        <v>75</v>
      </c>
      <c r="D37" s="224"/>
      <c r="E37" s="215"/>
      <c r="F37" s="215"/>
      <c r="G37" s="215"/>
      <c r="H37" s="219"/>
    </row>
    <row r="38" ht="17.25" customHeight="1" spans="1:8">
      <c r="A38" s="214" t="s">
        <v>1753</v>
      </c>
      <c r="B38" s="224">
        <v>13600</v>
      </c>
      <c r="C38" s="224">
        <f t="shared" si="11"/>
        <v>3400</v>
      </c>
      <c r="D38" s="224"/>
      <c r="E38" s="215"/>
      <c r="F38" s="215"/>
      <c r="G38" s="215"/>
      <c r="H38" s="220"/>
    </row>
    <row r="39" ht="17.25" customHeight="1" spans="1:8">
      <c r="A39" s="214" t="s">
        <v>1754</v>
      </c>
      <c r="B39" s="224">
        <v>7750</v>
      </c>
      <c r="C39" s="224">
        <f t="shared" ref="C39:G39" si="12">B39*0.12</f>
        <v>930</v>
      </c>
      <c r="D39" s="224">
        <v>8500</v>
      </c>
      <c r="E39" s="224">
        <f t="shared" si="12"/>
        <v>1020</v>
      </c>
      <c r="F39" s="224">
        <f t="shared" si="10"/>
        <v>9200</v>
      </c>
      <c r="G39" s="224">
        <f t="shared" si="12"/>
        <v>1104</v>
      </c>
      <c r="H39" s="220"/>
    </row>
    <row r="40" ht="17.25" customHeight="1" spans="1:8">
      <c r="A40" s="214" t="s">
        <v>1755</v>
      </c>
      <c r="B40" s="224">
        <v>3520</v>
      </c>
      <c r="C40" s="224">
        <f t="shared" ref="C40:G40" si="13">B40*0.12</f>
        <v>422.4</v>
      </c>
      <c r="D40" s="224">
        <v>3600</v>
      </c>
      <c r="E40" s="224">
        <f t="shared" si="13"/>
        <v>432</v>
      </c>
      <c r="F40" s="224">
        <f t="shared" si="10"/>
        <v>4500</v>
      </c>
      <c r="G40" s="224">
        <f t="shared" si="13"/>
        <v>540</v>
      </c>
      <c r="H40" s="220"/>
    </row>
    <row r="41" ht="17.25" customHeight="1" spans="1:8">
      <c r="A41" s="233" t="s">
        <v>1756</v>
      </c>
      <c r="B41" s="224">
        <v>100</v>
      </c>
      <c r="C41" s="224">
        <f t="shared" si="11"/>
        <v>25</v>
      </c>
      <c r="D41" s="224">
        <v>100</v>
      </c>
      <c r="E41" s="224">
        <f>D41*0.25</f>
        <v>25</v>
      </c>
      <c r="F41" s="224">
        <f>F13</f>
        <v>100</v>
      </c>
      <c r="G41" s="224">
        <f>F41*0.25</f>
        <v>25</v>
      </c>
      <c r="H41" s="220"/>
    </row>
    <row r="42" ht="17.25" customHeight="1" spans="1:8">
      <c r="A42" s="233" t="s">
        <v>1757</v>
      </c>
      <c r="B42" s="215">
        <v>6300</v>
      </c>
      <c r="C42" s="215">
        <f t="shared" ref="C42:G42" si="14">B42*0.3</f>
        <v>1890</v>
      </c>
      <c r="D42" s="215">
        <v>7000</v>
      </c>
      <c r="E42" s="215">
        <f t="shared" si="14"/>
        <v>2100</v>
      </c>
      <c r="F42" s="215">
        <f>F12</f>
        <v>8000</v>
      </c>
      <c r="G42" s="215">
        <f t="shared" si="14"/>
        <v>2400</v>
      </c>
      <c r="H42" s="220"/>
    </row>
    <row r="43" customFormat="1" ht="17.25" customHeight="1" spans="1:8">
      <c r="A43" s="232" t="s">
        <v>45</v>
      </c>
      <c r="B43" s="212">
        <f t="shared" ref="B43:F43" si="15">C28+C30+C35</f>
        <v>83000</v>
      </c>
      <c r="C43" s="212"/>
      <c r="D43" s="213">
        <f t="shared" si="15"/>
        <v>84800</v>
      </c>
      <c r="E43" s="213"/>
      <c r="F43" s="213">
        <f t="shared" si="15"/>
        <v>95000</v>
      </c>
      <c r="G43" s="212"/>
      <c r="H43" s="226"/>
    </row>
    <row r="44" spans="1:8">
      <c r="A44" s="234" t="s">
        <v>1758</v>
      </c>
      <c r="B44" s="235">
        <v>39100</v>
      </c>
      <c r="C44" s="235"/>
      <c r="D44" s="235">
        <v>48075</v>
      </c>
      <c r="E44" s="235"/>
      <c r="F44" s="235">
        <v>44500</v>
      </c>
      <c r="G44" s="235"/>
      <c r="H44" s="220"/>
    </row>
    <row r="45" spans="1:8">
      <c r="A45" s="234" t="s">
        <v>1759</v>
      </c>
      <c r="B45" s="235">
        <v>36400</v>
      </c>
      <c r="C45" s="235"/>
      <c r="D45" s="235">
        <v>26525</v>
      </c>
      <c r="E45" s="235"/>
      <c r="F45" s="235">
        <v>34500</v>
      </c>
      <c r="G45" s="235"/>
      <c r="H45" s="220"/>
    </row>
    <row r="46" spans="1:8">
      <c r="A46" s="234" t="s">
        <v>47</v>
      </c>
      <c r="B46" s="235">
        <f>B23+B24+B26</f>
        <v>7500</v>
      </c>
      <c r="C46" s="235"/>
      <c r="D46" s="235">
        <v>10200</v>
      </c>
      <c r="E46" s="235"/>
      <c r="F46" s="235">
        <v>16000</v>
      </c>
      <c r="G46" s="235"/>
      <c r="H46" s="220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" defaultRowHeight="15.75" outlineLevelCol="7"/>
  <cols>
    <col min="1" max="1" width="28" style="1" customWidth="1"/>
    <col min="2" max="2" width="14.6" style="1" hidden="1" customWidth="1"/>
    <col min="3" max="3" width="13.9" style="1" hidden="1" customWidth="1"/>
    <col min="4" max="4" width="14.6" style="1" customWidth="1"/>
    <col min="5" max="7" width="12.6" style="1" customWidth="1"/>
    <col min="8" max="8" width="37.6" style="1" customWidth="1"/>
    <col min="9" max="16384" width="9.2" style="1"/>
  </cols>
  <sheetData>
    <row r="1" ht="34.5" customHeight="1" spans="1:8">
      <c r="A1" s="90" t="s">
        <v>1727</v>
      </c>
      <c r="B1" s="90"/>
      <c r="C1" s="90"/>
      <c r="D1" s="90"/>
      <c r="E1" s="90"/>
      <c r="F1" s="90"/>
      <c r="G1" s="90"/>
      <c r="H1" s="90"/>
    </row>
    <row r="2" ht="27" customHeight="1" spans="1:8">
      <c r="A2" s="205"/>
      <c r="B2" s="205"/>
      <c r="C2" s="205"/>
      <c r="D2" s="205"/>
      <c r="E2" s="205"/>
      <c r="F2" s="205"/>
      <c r="G2" s="205"/>
      <c r="H2" s="206" t="s">
        <v>2</v>
      </c>
    </row>
    <row r="3" ht="21.75" customHeight="1" spans="1:8">
      <c r="A3" s="207" t="s">
        <v>3</v>
      </c>
      <c r="B3" s="207" t="s">
        <v>1728</v>
      </c>
      <c r="C3" s="207"/>
      <c r="D3" s="207" t="s">
        <v>1729</v>
      </c>
      <c r="E3" s="207"/>
      <c r="F3" s="208" t="s">
        <v>1730</v>
      </c>
      <c r="G3" s="209"/>
      <c r="H3" s="207" t="s">
        <v>7</v>
      </c>
    </row>
    <row r="4" ht="24.75" customHeight="1" spans="1:8">
      <c r="A4" s="207"/>
      <c r="B4" s="210" t="s">
        <v>8</v>
      </c>
      <c r="C4" s="210" t="s">
        <v>9</v>
      </c>
      <c r="D4" s="210" t="s">
        <v>8</v>
      </c>
      <c r="E4" s="210" t="s">
        <v>9</v>
      </c>
      <c r="F4" s="210" t="s">
        <v>8</v>
      </c>
      <c r="G4" s="210" t="s">
        <v>9</v>
      </c>
      <c r="H4" s="207"/>
    </row>
    <row r="5" customFormat="1" ht="17.25" customHeight="1" spans="1:8">
      <c r="A5" s="211" t="s">
        <v>1731</v>
      </c>
      <c r="B5" s="212">
        <f t="shared" ref="B5:G5" si="0">SUM(B6:B20)</f>
        <v>73800</v>
      </c>
      <c r="C5" s="212">
        <v>34753</v>
      </c>
      <c r="D5" s="212">
        <f t="shared" si="0"/>
        <v>72800</v>
      </c>
      <c r="E5" s="213">
        <f t="shared" si="0"/>
        <v>36951</v>
      </c>
      <c r="F5" s="213">
        <f t="shared" si="0"/>
        <v>81000</v>
      </c>
      <c r="G5" s="213">
        <f t="shared" si="0"/>
        <v>41022.25</v>
      </c>
      <c r="H5" s="213"/>
    </row>
    <row r="6" ht="17.25" customHeight="1" spans="1:8">
      <c r="A6" s="214" t="s">
        <v>11</v>
      </c>
      <c r="B6" s="215">
        <v>30</v>
      </c>
      <c r="C6" s="215"/>
      <c r="D6" s="215">
        <v>30</v>
      </c>
      <c r="E6" s="215"/>
      <c r="F6" s="215">
        <v>30</v>
      </c>
      <c r="G6" s="215"/>
      <c r="H6" s="216"/>
    </row>
    <row r="7" ht="17.25" customHeight="1" spans="1:8">
      <c r="A7" s="214" t="s">
        <v>1732</v>
      </c>
      <c r="B7" s="215">
        <v>31400</v>
      </c>
      <c r="C7" s="215">
        <v>5887</v>
      </c>
      <c r="D7" s="215">
        <v>39970</v>
      </c>
      <c r="E7" s="217">
        <v>14988</v>
      </c>
      <c r="F7" s="217">
        <v>45070</v>
      </c>
      <c r="G7" s="218">
        <f>F7*0.375</f>
        <v>16901.25</v>
      </c>
      <c r="H7" s="219" t="s">
        <v>1733</v>
      </c>
    </row>
    <row r="8" ht="17.25" customHeight="1" spans="1:8">
      <c r="A8" s="214" t="s">
        <v>1734</v>
      </c>
      <c r="B8" s="215">
        <v>300</v>
      </c>
      <c r="C8" s="215">
        <v>225</v>
      </c>
      <c r="D8" s="215"/>
      <c r="E8" s="217"/>
      <c r="F8" s="217"/>
      <c r="G8" s="217"/>
      <c r="H8" s="219"/>
    </row>
    <row r="9" ht="17.25" customHeight="1" spans="1:8">
      <c r="A9" s="214" t="s">
        <v>1735</v>
      </c>
      <c r="B9" s="215">
        <v>13600</v>
      </c>
      <c r="C9" s="215">
        <f>B9*0.75</f>
        <v>10200</v>
      </c>
      <c r="D9" s="215"/>
      <c r="E9" s="217"/>
      <c r="F9" s="217"/>
      <c r="G9" s="217"/>
      <c r="H9" s="219"/>
    </row>
    <row r="10" ht="17.25" customHeight="1" spans="1:8">
      <c r="A10" s="214" t="s">
        <v>1736</v>
      </c>
      <c r="B10" s="215">
        <v>7750</v>
      </c>
      <c r="C10" s="215">
        <f t="shared" ref="C10:G10" si="1">B10*0.28</f>
        <v>2170</v>
      </c>
      <c r="D10" s="215">
        <v>8500</v>
      </c>
      <c r="E10" s="217">
        <f t="shared" si="1"/>
        <v>2380</v>
      </c>
      <c r="F10" s="217">
        <v>9200</v>
      </c>
      <c r="G10" s="217">
        <f t="shared" si="1"/>
        <v>2576</v>
      </c>
      <c r="H10" s="220"/>
    </row>
    <row r="11" ht="17.25" customHeight="1" spans="1:8">
      <c r="A11" s="214" t="s">
        <v>1737</v>
      </c>
      <c r="B11" s="215">
        <v>3520</v>
      </c>
      <c r="C11" s="215">
        <f>B11*0.28</f>
        <v>985.6</v>
      </c>
      <c r="D11" s="215">
        <v>3600</v>
      </c>
      <c r="E11" s="217">
        <v>1008</v>
      </c>
      <c r="F11" s="217">
        <v>4000</v>
      </c>
      <c r="G11" s="217">
        <f>F11*0.28</f>
        <v>1120</v>
      </c>
      <c r="H11" s="220"/>
    </row>
    <row r="12" ht="17.25" customHeight="1" spans="1:8">
      <c r="A12" s="214" t="s">
        <v>1738</v>
      </c>
      <c r="B12" s="215">
        <v>6300</v>
      </c>
      <c r="C12" s="215">
        <f t="shared" ref="C12:G12" si="2">B12*0.7</f>
        <v>4410</v>
      </c>
      <c r="D12" s="215">
        <v>7000</v>
      </c>
      <c r="E12" s="217">
        <f t="shared" si="2"/>
        <v>4900</v>
      </c>
      <c r="F12" s="217">
        <v>7500</v>
      </c>
      <c r="G12" s="217">
        <f t="shared" si="2"/>
        <v>5250</v>
      </c>
      <c r="H12" s="220"/>
    </row>
    <row r="13" ht="17.25" customHeight="1" spans="1:8">
      <c r="A13" s="214" t="s">
        <v>1739</v>
      </c>
      <c r="B13" s="215">
        <v>100</v>
      </c>
      <c r="C13" s="215">
        <f t="shared" ref="C13:G13" si="3">B13*0.75</f>
        <v>75</v>
      </c>
      <c r="D13" s="215">
        <v>100</v>
      </c>
      <c r="E13" s="217">
        <f t="shared" si="3"/>
        <v>75</v>
      </c>
      <c r="F13" s="217">
        <v>100</v>
      </c>
      <c r="G13" s="217">
        <f t="shared" si="3"/>
        <v>75</v>
      </c>
      <c r="H13" s="220"/>
    </row>
    <row r="14" ht="17.25" customHeight="1" spans="1:8">
      <c r="A14" s="214" t="s">
        <v>17</v>
      </c>
      <c r="B14" s="215">
        <v>1400</v>
      </c>
      <c r="C14" s="215">
        <v>1400</v>
      </c>
      <c r="D14" s="215">
        <v>3500</v>
      </c>
      <c r="E14" s="215">
        <f t="shared" ref="E14:E17" si="4">D14</f>
        <v>3500</v>
      </c>
      <c r="F14" s="215">
        <v>4500</v>
      </c>
      <c r="G14" s="215">
        <v>4500</v>
      </c>
      <c r="H14" s="220"/>
    </row>
    <row r="15" ht="17.25" customHeight="1" spans="1:8">
      <c r="A15" s="214" t="s">
        <v>1740</v>
      </c>
      <c r="B15" s="215">
        <v>3300</v>
      </c>
      <c r="C15" s="215">
        <v>3300</v>
      </c>
      <c r="D15" s="215">
        <v>4000</v>
      </c>
      <c r="E15" s="215">
        <f t="shared" si="4"/>
        <v>4000</v>
      </c>
      <c r="F15" s="215">
        <v>4000</v>
      </c>
      <c r="G15" s="215">
        <v>4000</v>
      </c>
      <c r="H15" s="220"/>
    </row>
    <row r="16" ht="17.25" customHeight="1" spans="1:8">
      <c r="A16" s="214" t="s">
        <v>19</v>
      </c>
      <c r="B16" s="215">
        <v>220</v>
      </c>
      <c r="C16" s="215">
        <v>220</v>
      </c>
      <c r="D16" s="215">
        <v>240</v>
      </c>
      <c r="E16" s="215">
        <f t="shared" si="4"/>
        <v>240</v>
      </c>
      <c r="F16" s="215">
        <v>300</v>
      </c>
      <c r="G16" s="215">
        <v>300</v>
      </c>
      <c r="H16" s="220"/>
    </row>
    <row r="17" ht="17.25" customHeight="1" spans="1:8">
      <c r="A17" s="214" t="s">
        <v>1741</v>
      </c>
      <c r="B17" s="215">
        <v>2500</v>
      </c>
      <c r="C17" s="215">
        <v>2500</v>
      </c>
      <c r="D17" s="215">
        <v>2800</v>
      </c>
      <c r="E17" s="215">
        <f t="shared" si="4"/>
        <v>2800</v>
      </c>
      <c r="F17" s="215">
        <v>2900</v>
      </c>
      <c r="G17" s="215">
        <v>2900</v>
      </c>
      <c r="H17" s="220"/>
    </row>
    <row r="18" ht="17.25" customHeight="1" spans="1:8">
      <c r="A18" s="214" t="s">
        <v>21</v>
      </c>
      <c r="B18" s="215">
        <v>600</v>
      </c>
      <c r="C18" s="215">
        <v>600</v>
      </c>
      <c r="D18" s="215"/>
      <c r="E18" s="215"/>
      <c r="F18" s="215"/>
      <c r="G18" s="215"/>
      <c r="H18" s="220"/>
    </row>
    <row r="19" ht="17.25" customHeight="1" spans="1:8">
      <c r="A19" s="214" t="s">
        <v>22</v>
      </c>
      <c r="B19" s="215">
        <v>780</v>
      </c>
      <c r="C19" s="215">
        <v>780</v>
      </c>
      <c r="D19" s="215">
        <v>800</v>
      </c>
      <c r="E19" s="215">
        <f t="shared" ref="E19:E24" si="5">D19</f>
        <v>800</v>
      </c>
      <c r="F19" s="215">
        <v>900</v>
      </c>
      <c r="G19" s="215">
        <v>900</v>
      </c>
      <c r="H19" s="220"/>
    </row>
    <row r="20" ht="17.25" customHeight="1" spans="1:8">
      <c r="A20" s="214" t="s">
        <v>1742</v>
      </c>
      <c r="B20" s="221">
        <v>2000</v>
      </c>
      <c r="C20" s="221">
        <v>2000</v>
      </c>
      <c r="D20" s="221">
        <v>2260</v>
      </c>
      <c r="E20" s="215">
        <f t="shared" si="5"/>
        <v>2260</v>
      </c>
      <c r="F20" s="215">
        <v>2500</v>
      </c>
      <c r="G20" s="215">
        <v>2500</v>
      </c>
      <c r="H20" s="220"/>
    </row>
    <row r="21" customFormat="1" ht="17.25" customHeight="1" spans="1:8">
      <c r="A21" s="211" t="s">
        <v>24</v>
      </c>
      <c r="B21" s="212">
        <f t="shared" ref="B21:G21" si="6">SUM(B22:B27)</f>
        <v>9200</v>
      </c>
      <c r="C21" s="212">
        <f t="shared" si="6"/>
        <v>9200</v>
      </c>
      <c r="D21" s="222">
        <f t="shared" si="6"/>
        <v>12000</v>
      </c>
      <c r="E21" s="222">
        <f t="shared" si="6"/>
        <v>12000</v>
      </c>
      <c r="F21" s="222">
        <f t="shared" si="6"/>
        <v>14000</v>
      </c>
      <c r="G21" s="222">
        <f t="shared" si="6"/>
        <v>14000</v>
      </c>
      <c r="H21" s="223"/>
    </row>
    <row r="22" ht="17.25" customHeight="1" spans="1:8">
      <c r="A22" s="214" t="s">
        <v>25</v>
      </c>
      <c r="B22" s="215">
        <v>1700</v>
      </c>
      <c r="C22" s="215">
        <v>1700</v>
      </c>
      <c r="D22" s="215">
        <v>1800</v>
      </c>
      <c r="E22" s="217">
        <f t="shared" si="5"/>
        <v>1800</v>
      </c>
      <c r="F22" s="217">
        <v>2000</v>
      </c>
      <c r="G22" s="217">
        <v>2000</v>
      </c>
      <c r="H22" s="220"/>
    </row>
    <row r="23" ht="17.25" customHeight="1" spans="1:8">
      <c r="A23" s="214" t="s">
        <v>26</v>
      </c>
      <c r="B23" s="215">
        <v>2900</v>
      </c>
      <c r="C23" s="215">
        <v>2900</v>
      </c>
      <c r="D23" s="215">
        <v>2800</v>
      </c>
      <c r="E23" s="217">
        <f t="shared" si="5"/>
        <v>2800</v>
      </c>
      <c r="F23" s="217">
        <v>3800</v>
      </c>
      <c r="G23" s="217">
        <v>3800</v>
      </c>
      <c r="H23" s="220"/>
    </row>
    <row r="24" ht="17.25" customHeight="1" spans="1:8">
      <c r="A24" s="214" t="s">
        <v>27</v>
      </c>
      <c r="B24" s="215">
        <v>2500</v>
      </c>
      <c r="C24" s="215">
        <v>2500</v>
      </c>
      <c r="D24" s="215">
        <v>2400</v>
      </c>
      <c r="E24" s="217">
        <f t="shared" si="5"/>
        <v>2400</v>
      </c>
      <c r="F24" s="217">
        <v>2200</v>
      </c>
      <c r="G24" s="217">
        <v>2200</v>
      </c>
      <c r="H24" s="220"/>
    </row>
    <row r="25" ht="17.25" customHeight="1" spans="1:8">
      <c r="A25" s="214" t="s">
        <v>28</v>
      </c>
      <c r="B25" s="215"/>
      <c r="C25" s="215"/>
      <c r="D25" s="215"/>
      <c r="E25" s="217"/>
      <c r="F25" s="217"/>
      <c r="G25" s="217"/>
      <c r="H25" s="220"/>
    </row>
    <row r="26" ht="17.25" customHeight="1" spans="1:8">
      <c r="A26" s="214" t="s">
        <v>29</v>
      </c>
      <c r="B26" s="215">
        <v>2100</v>
      </c>
      <c r="C26" s="215">
        <v>2100</v>
      </c>
      <c r="D26" s="215">
        <v>5000</v>
      </c>
      <c r="E26" s="217">
        <f>D26</f>
        <v>5000</v>
      </c>
      <c r="F26" s="217">
        <v>6000</v>
      </c>
      <c r="G26" s="217">
        <v>6000</v>
      </c>
      <c r="H26" s="220"/>
    </row>
    <row r="27" ht="17.25" customHeight="1" spans="1:8">
      <c r="A27" s="214" t="s">
        <v>30</v>
      </c>
      <c r="B27" s="224"/>
      <c r="C27" s="224"/>
      <c r="D27" s="224"/>
      <c r="E27" s="217"/>
      <c r="F27" s="217"/>
      <c r="G27" s="217"/>
      <c r="H27" s="220"/>
    </row>
    <row r="28" customFormat="1" ht="17.25" customHeight="1" spans="1:8">
      <c r="A28" s="212" t="s">
        <v>31</v>
      </c>
      <c r="B28" s="212">
        <f t="shared" ref="B28:G28" si="7">B5+B21</f>
        <v>83000</v>
      </c>
      <c r="C28" s="212">
        <v>43953</v>
      </c>
      <c r="D28" s="222">
        <f t="shared" si="7"/>
        <v>84800</v>
      </c>
      <c r="E28" s="225">
        <f t="shared" si="7"/>
        <v>48951</v>
      </c>
      <c r="F28" s="225">
        <f t="shared" si="7"/>
        <v>95000</v>
      </c>
      <c r="G28" s="225">
        <f t="shared" si="7"/>
        <v>55022.25</v>
      </c>
      <c r="H28" s="226"/>
    </row>
    <row r="29" s="91" customFormat="1" ht="17.25" customHeight="1" spans="1:8">
      <c r="A29" s="227" t="s">
        <v>32</v>
      </c>
      <c r="B29" s="228" t="s">
        <v>8</v>
      </c>
      <c r="C29" s="227" t="s">
        <v>33</v>
      </c>
      <c r="D29" s="229" t="s">
        <v>1760</v>
      </c>
      <c r="E29" s="230" t="s">
        <v>1761</v>
      </c>
      <c r="F29" s="229" t="s">
        <v>1760</v>
      </c>
      <c r="G29" s="230" t="s">
        <v>1761</v>
      </c>
      <c r="H29" s="231"/>
    </row>
    <row r="30" customFormat="1" ht="17.25" customHeight="1" spans="1:8">
      <c r="A30" s="232" t="s">
        <v>1743</v>
      </c>
      <c r="B30" s="212"/>
      <c r="C30" s="212">
        <f>SUM(C31:C34)</f>
        <v>30342</v>
      </c>
      <c r="D30" s="222"/>
      <c r="E30" s="222">
        <f>SUM(E31:E34)</f>
        <v>27275</v>
      </c>
      <c r="F30" s="222"/>
      <c r="G30" s="222">
        <f>SUM(G31:G34)</f>
        <v>30485</v>
      </c>
      <c r="H30" s="226"/>
    </row>
    <row r="31" ht="17.25" customHeight="1" spans="1:8">
      <c r="A31" s="233" t="s">
        <v>1744</v>
      </c>
      <c r="B31" s="224">
        <v>30</v>
      </c>
      <c r="C31" s="224">
        <f>B31</f>
        <v>30</v>
      </c>
      <c r="D31" s="224">
        <v>30</v>
      </c>
      <c r="E31" s="215">
        <v>30</v>
      </c>
      <c r="F31" s="215">
        <v>30</v>
      </c>
      <c r="G31" s="215">
        <v>30</v>
      </c>
      <c r="H31" s="220"/>
    </row>
    <row r="32" ht="17.25" customHeight="1" spans="1:8">
      <c r="A32" s="214" t="s">
        <v>1745</v>
      </c>
      <c r="B32" s="224">
        <v>31400</v>
      </c>
      <c r="C32" s="224">
        <f>B32*0.75</f>
        <v>23550</v>
      </c>
      <c r="D32" s="224">
        <v>39970</v>
      </c>
      <c r="E32" s="215">
        <f>D32*0.5</f>
        <v>19985</v>
      </c>
      <c r="F32" s="215">
        <f>F7</f>
        <v>45070</v>
      </c>
      <c r="G32" s="215">
        <f>F32*0.5</f>
        <v>22535</v>
      </c>
      <c r="H32" s="219" t="s">
        <v>1746</v>
      </c>
    </row>
    <row r="33" ht="17.25" customHeight="1" spans="1:8">
      <c r="A33" s="214" t="s">
        <v>1747</v>
      </c>
      <c r="B33" s="224">
        <v>7750</v>
      </c>
      <c r="C33" s="224">
        <f t="shared" ref="C33:G33" si="8">B33*0.6</f>
        <v>4650</v>
      </c>
      <c r="D33" s="224">
        <v>8500</v>
      </c>
      <c r="E33" s="224">
        <f t="shared" si="8"/>
        <v>5100</v>
      </c>
      <c r="F33" s="224">
        <f>F10</f>
        <v>9200</v>
      </c>
      <c r="G33" s="224">
        <f t="shared" si="8"/>
        <v>5520</v>
      </c>
      <c r="H33" s="220"/>
    </row>
    <row r="34" ht="17.25" customHeight="1" spans="1:8">
      <c r="A34" s="214" t="s">
        <v>1748</v>
      </c>
      <c r="B34" s="224">
        <v>3520</v>
      </c>
      <c r="C34" s="224">
        <f t="shared" ref="C34:G34" si="9">B34*0.6</f>
        <v>2112</v>
      </c>
      <c r="D34" s="224">
        <v>3600</v>
      </c>
      <c r="E34" s="224">
        <f t="shared" si="9"/>
        <v>2160</v>
      </c>
      <c r="F34" s="224">
        <f>F11</f>
        <v>4000</v>
      </c>
      <c r="G34" s="224">
        <f t="shared" si="9"/>
        <v>2400</v>
      </c>
      <c r="H34" s="220"/>
    </row>
    <row r="35" customFormat="1" ht="17.25" customHeight="1" spans="1:8">
      <c r="A35" s="232" t="s">
        <v>1749</v>
      </c>
      <c r="B35" s="212"/>
      <c r="C35" s="212">
        <v>8705</v>
      </c>
      <c r="D35" s="222"/>
      <c r="E35" s="225">
        <f>SUM(E36:E42)</f>
        <v>8574</v>
      </c>
      <c r="F35" s="225"/>
      <c r="G35" s="225">
        <f>SUM(G36:G42)</f>
        <v>9492.75</v>
      </c>
      <c r="H35" s="226"/>
    </row>
    <row r="36" ht="17.25" customHeight="1" spans="1:8">
      <c r="A36" s="214" t="s">
        <v>1750</v>
      </c>
      <c r="B36" s="224">
        <v>31400</v>
      </c>
      <c r="C36" s="224">
        <f>B36*0.0625</f>
        <v>1962.5</v>
      </c>
      <c r="D36" s="224">
        <v>39970</v>
      </c>
      <c r="E36" s="215">
        <v>4997</v>
      </c>
      <c r="F36" s="215">
        <f t="shared" ref="F36:F40" si="10">F7</f>
        <v>45070</v>
      </c>
      <c r="G36" s="215">
        <f>F36*0.125</f>
        <v>5633.75</v>
      </c>
      <c r="H36" s="219" t="s">
        <v>1751</v>
      </c>
    </row>
    <row r="37" ht="17.25" customHeight="1" spans="1:8">
      <c r="A37" s="214" t="s">
        <v>1752</v>
      </c>
      <c r="B37" s="224">
        <v>300</v>
      </c>
      <c r="C37" s="224">
        <f t="shared" ref="C37:C41" si="11">B37*0.25</f>
        <v>75</v>
      </c>
      <c r="D37" s="224"/>
      <c r="E37" s="215"/>
      <c r="F37" s="215"/>
      <c r="G37" s="215"/>
      <c r="H37" s="219"/>
    </row>
    <row r="38" ht="17.25" customHeight="1" spans="1:8">
      <c r="A38" s="214" t="s">
        <v>1753</v>
      </c>
      <c r="B38" s="224">
        <v>13600</v>
      </c>
      <c r="C38" s="224">
        <f t="shared" si="11"/>
        <v>3400</v>
      </c>
      <c r="D38" s="224"/>
      <c r="E38" s="215"/>
      <c r="F38" s="215"/>
      <c r="G38" s="215"/>
      <c r="H38" s="220"/>
    </row>
    <row r="39" ht="17.25" customHeight="1" spans="1:8">
      <c r="A39" s="214" t="s">
        <v>1754</v>
      </c>
      <c r="B39" s="224">
        <v>7750</v>
      </c>
      <c r="C39" s="224">
        <f t="shared" ref="C39:G39" si="12">B39*0.12</f>
        <v>930</v>
      </c>
      <c r="D39" s="224">
        <v>8500</v>
      </c>
      <c r="E39" s="224">
        <f t="shared" si="12"/>
        <v>1020</v>
      </c>
      <c r="F39" s="224">
        <f t="shared" si="10"/>
        <v>9200</v>
      </c>
      <c r="G39" s="224">
        <f t="shared" si="12"/>
        <v>1104</v>
      </c>
      <c r="H39" s="220"/>
    </row>
    <row r="40" ht="17.25" customHeight="1" spans="1:8">
      <c r="A40" s="214" t="s">
        <v>1755</v>
      </c>
      <c r="B40" s="224">
        <v>3520</v>
      </c>
      <c r="C40" s="224">
        <f t="shared" ref="C40:G40" si="13">B40*0.12</f>
        <v>422.4</v>
      </c>
      <c r="D40" s="224">
        <v>3600</v>
      </c>
      <c r="E40" s="224">
        <f t="shared" si="13"/>
        <v>432</v>
      </c>
      <c r="F40" s="224">
        <f t="shared" si="10"/>
        <v>4000</v>
      </c>
      <c r="G40" s="224">
        <f t="shared" si="13"/>
        <v>480</v>
      </c>
      <c r="H40" s="220"/>
    </row>
    <row r="41" ht="17.25" customHeight="1" spans="1:8">
      <c r="A41" s="233" t="s">
        <v>1756</v>
      </c>
      <c r="B41" s="224">
        <v>100</v>
      </c>
      <c r="C41" s="224">
        <f t="shared" si="11"/>
        <v>25</v>
      </c>
      <c r="D41" s="224">
        <v>100</v>
      </c>
      <c r="E41" s="224">
        <f>D41*0.25</f>
        <v>25</v>
      </c>
      <c r="F41" s="224">
        <f>F13</f>
        <v>100</v>
      </c>
      <c r="G41" s="224">
        <f>F41*0.25</f>
        <v>25</v>
      </c>
      <c r="H41" s="220"/>
    </row>
    <row r="42" ht="17.25" customHeight="1" spans="1:8">
      <c r="A42" s="233" t="s">
        <v>1757</v>
      </c>
      <c r="B42" s="215">
        <v>6300</v>
      </c>
      <c r="C42" s="215">
        <f t="shared" ref="C42:G42" si="14">B42*0.3</f>
        <v>1890</v>
      </c>
      <c r="D42" s="215">
        <v>7000</v>
      </c>
      <c r="E42" s="215">
        <f t="shared" si="14"/>
        <v>2100</v>
      </c>
      <c r="F42" s="215">
        <f>F12</f>
        <v>7500</v>
      </c>
      <c r="G42" s="215">
        <f t="shared" si="14"/>
        <v>2250</v>
      </c>
      <c r="H42" s="220"/>
    </row>
    <row r="43" customFormat="1" ht="17.25" customHeight="1" spans="1:8">
      <c r="A43" s="232" t="s">
        <v>45</v>
      </c>
      <c r="B43" s="212">
        <f t="shared" ref="B43:F43" si="15">C28+C30+C35</f>
        <v>83000</v>
      </c>
      <c r="C43" s="212"/>
      <c r="D43" s="225">
        <f t="shared" si="15"/>
        <v>84800</v>
      </c>
      <c r="E43" s="225"/>
      <c r="F43" s="225">
        <f t="shared" si="15"/>
        <v>95000</v>
      </c>
      <c r="G43" s="222"/>
      <c r="H43" s="226"/>
    </row>
    <row r="44" spans="1:8">
      <c r="A44" s="234" t="s">
        <v>1758</v>
      </c>
      <c r="B44" s="235">
        <v>39100</v>
      </c>
      <c r="C44" s="235"/>
      <c r="D44" s="235">
        <v>48075</v>
      </c>
      <c r="E44" s="235"/>
      <c r="F44" s="235">
        <v>53840</v>
      </c>
      <c r="G44" s="235"/>
      <c r="H44" s="220"/>
    </row>
    <row r="45" spans="1:8">
      <c r="A45" s="234" t="s">
        <v>1759</v>
      </c>
      <c r="B45" s="235">
        <v>36400</v>
      </c>
      <c r="C45" s="235"/>
      <c r="D45" s="235">
        <v>26525</v>
      </c>
      <c r="E45" s="235"/>
      <c r="F45" s="235">
        <v>29160</v>
      </c>
      <c r="G45" s="235"/>
      <c r="H45" s="220"/>
    </row>
    <row r="46" spans="1:8">
      <c r="A46" s="234" t="s">
        <v>47</v>
      </c>
      <c r="B46" s="235">
        <f>B23+B24+B26</f>
        <v>7500</v>
      </c>
      <c r="C46" s="235"/>
      <c r="D46" s="235">
        <v>10200</v>
      </c>
      <c r="E46" s="235"/>
      <c r="F46" s="235">
        <f>F21-F22</f>
        <v>12000</v>
      </c>
      <c r="G46" s="235"/>
      <c r="H46" s="220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" style="183" customWidth="1"/>
    <col min="2" max="3" width="15.6" style="184" customWidth="1"/>
    <col min="4" max="4" width="18.2" style="184" customWidth="1"/>
    <col min="5" max="5" width="9" style="183"/>
    <col min="6" max="6" width="23.4" style="184" customWidth="1"/>
    <col min="7" max="16384" width="9" style="183"/>
  </cols>
  <sheetData>
    <row r="1" ht="27.9" customHeight="1" spans="1:6">
      <c r="A1" s="185" t="s">
        <v>1762</v>
      </c>
      <c r="B1" s="185"/>
      <c r="C1" s="185"/>
      <c r="D1" s="185"/>
      <c r="E1" s="185"/>
      <c r="F1" s="185"/>
    </row>
    <row r="2" ht="27.9" customHeight="1"/>
    <row r="3" ht="27.9" customHeight="1" spans="1:6">
      <c r="A3" s="186" t="s">
        <v>1763</v>
      </c>
      <c r="B3" s="186" t="s">
        <v>1764</v>
      </c>
      <c r="C3" s="186" t="s">
        <v>1765</v>
      </c>
      <c r="D3" s="186" t="s">
        <v>52</v>
      </c>
      <c r="E3" s="186" t="s">
        <v>1661</v>
      </c>
      <c r="F3" s="186" t="s">
        <v>1766</v>
      </c>
    </row>
    <row r="4" ht="27.9" customHeight="1" spans="1:6">
      <c r="A4" s="187" t="s">
        <v>1767</v>
      </c>
      <c r="B4" s="186" t="s">
        <v>1768</v>
      </c>
      <c r="C4" s="186">
        <v>2050299</v>
      </c>
      <c r="D4" s="188" t="s">
        <v>1769</v>
      </c>
      <c r="E4" s="187">
        <v>1477</v>
      </c>
      <c r="F4" s="189" t="s">
        <v>1770</v>
      </c>
    </row>
    <row r="5" ht="27.9" customHeight="1" spans="1:6">
      <c r="A5" s="187"/>
      <c r="B5" s="186" t="s">
        <v>1768</v>
      </c>
      <c r="C5" s="186">
        <v>2050299</v>
      </c>
      <c r="D5" s="188" t="s">
        <v>1769</v>
      </c>
      <c r="E5" s="187">
        <v>37</v>
      </c>
      <c r="F5" s="190" t="s">
        <v>1771</v>
      </c>
    </row>
    <row r="6" ht="27.9" customHeight="1" spans="1:6">
      <c r="A6" s="187"/>
      <c r="B6" s="186" t="s">
        <v>1768</v>
      </c>
      <c r="C6" s="186">
        <v>2050299</v>
      </c>
      <c r="D6" s="188" t="s">
        <v>1769</v>
      </c>
      <c r="E6" s="187">
        <v>85</v>
      </c>
      <c r="F6" s="190" t="s">
        <v>1772</v>
      </c>
    </row>
    <row r="7" ht="27.9" customHeight="1" spans="1:6">
      <c r="A7" s="187"/>
      <c r="B7" s="186" t="s">
        <v>1773</v>
      </c>
      <c r="C7" s="186"/>
      <c r="D7" s="186"/>
      <c r="E7" s="187">
        <f>SUM(E4:E6)</f>
        <v>1599</v>
      </c>
      <c r="F7" s="186"/>
    </row>
    <row r="8" ht="27.9" customHeight="1" spans="1:6">
      <c r="A8" s="187" t="s">
        <v>1774</v>
      </c>
      <c r="B8" s="186" t="s">
        <v>1775</v>
      </c>
      <c r="C8" s="191">
        <v>2040499</v>
      </c>
      <c r="D8" s="192" t="s">
        <v>1776</v>
      </c>
      <c r="E8" s="187">
        <v>120</v>
      </c>
      <c r="F8" s="193" t="s">
        <v>1777</v>
      </c>
    </row>
    <row r="9" ht="27.9" customHeight="1" spans="1:6">
      <c r="A9" s="187"/>
      <c r="B9" s="186" t="s">
        <v>1778</v>
      </c>
      <c r="C9" s="191">
        <v>2040599</v>
      </c>
      <c r="D9" s="192" t="s">
        <v>1779</v>
      </c>
      <c r="E9" s="187">
        <v>205</v>
      </c>
      <c r="F9" s="193" t="s">
        <v>1777</v>
      </c>
    </row>
    <row r="10" ht="27.9" customHeight="1" spans="1:6">
      <c r="A10" s="187"/>
      <c r="B10" s="186" t="s">
        <v>1780</v>
      </c>
      <c r="C10" s="191">
        <v>2040699</v>
      </c>
      <c r="D10" s="192" t="s">
        <v>1781</v>
      </c>
      <c r="E10" s="187">
        <v>49</v>
      </c>
      <c r="F10" s="193" t="s">
        <v>1777</v>
      </c>
    </row>
    <row r="11" ht="27.9" customHeight="1" spans="1:6">
      <c r="A11" s="187"/>
      <c r="B11" s="186" t="s">
        <v>1773</v>
      </c>
      <c r="C11" s="186"/>
      <c r="D11" s="186"/>
      <c r="E11" s="187">
        <f>SUM(E8:E10)</f>
        <v>374</v>
      </c>
      <c r="F11" s="193"/>
    </row>
    <row r="12" ht="27.9" customHeight="1" spans="1:6">
      <c r="A12" s="187" t="s">
        <v>1782</v>
      </c>
      <c r="B12" s="186" t="s">
        <v>1783</v>
      </c>
      <c r="C12" s="186">
        <v>2100509</v>
      </c>
      <c r="D12" s="194" t="s">
        <v>1784</v>
      </c>
      <c r="E12" s="187">
        <v>55</v>
      </c>
      <c r="F12" s="189" t="s">
        <v>1785</v>
      </c>
    </row>
    <row r="13" ht="27.9" customHeight="1" spans="1:6">
      <c r="A13" s="187"/>
      <c r="B13" s="186" t="s">
        <v>1786</v>
      </c>
      <c r="C13" s="186">
        <v>2100508</v>
      </c>
      <c r="D13" s="195" t="s">
        <v>1787</v>
      </c>
      <c r="E13" s="187">
        <v>2975</v>
      </c>
      <c r="F13" s="190" t="s">
        <v>1788</v>
      </c>
    </row>
    <row r="14" ht="27.9" customHeight="1" spans="1:6">
      <c r="A14" s="187"/>
      <c r="B14" s="186" t="s">
        <v>1786</v>
      </c>
      <c r="C14" s="186">
        <v>2100506</v>
      </c>
      <c r="D14" s="196" t="s">
        <v>1789</v>
      </c>
      <c r="E14" s="187">
        <v>7987</v>
      </c>
      <c r="F14" s="190" t="s">
        <v>1790</v>
      </c>
    </row>
    <row r="15" ht="27.9" customHeight="1" spans="1:6">
      <c r="A15" s="187"/>
      <c r="B15" s="186" t="s">
        <v>1773</v>
      </c>
      <c r="C15" s="186"/>
      <c r="D15" s="186"/>
      <c r="E15" s="187">
        <f>SUM(E12:E14)</f>
        <v>11017</v>
      </c>
      <c r="F15" s="186"/>
    </row>
    <row r="16" ht="27.9" customHeight="1" spans="1:6">
      <c r="A16" s="187" t="s">
        <v>1791</v>
      </c>
      <c r="B16" s="186" t="s">
        <v>1786</v>
      </c>
      <c r="C16" s="186">
        <v>2080301</v>
      </c>
      <c r="D16" s="197" t="s">
        <v>1792</v>
      </c>
      <c r="E16" s="187">
        <v>12851</v>
      </c>
      <c r="F16" s="193" t="s">
        <v>1793</v>
      </c>
    </row>
    <row r="17" ht="27.9" customHeight="1" spans="1:6">
      <c r="A17" s="187"/>
      <c r="B17" s="186" t="s">
        <v>1786</v>
      </c>
      <c r="C17" s="186">
        <v>2080308</v>
      </c>
      <c r="D17" s="198" t="s">
        <v>1794</v>
      </c>
      <c r="E17" s="187">
        <v>4629</v>
      </c>
      <c r="F17" s="193" t="s">
        <v>1795</v>
      </c>
    </row>
    <row r="18" ht="27.9" customHeight="1" spans="1:6">
      <c r="A18" s="187"/>
      <c r="B18" s="186" t="s">
        <v>1786</v>
      </c>
      <c r="C18" s="186">
        <v>2080308</v>
      </c>
      <c r="D18" s="198" t="s">
        <v>1794</v>
      </c>
      <c r="E18" s="187">
        <v>229</v>
      </c>
      <c r="F18" s="189" t="s">
        <v>1796</v>
      </c>
    </row>
    <row r="19" ht="27.9" customHeight="1" spans="1:6">
      <c r="A19" s="187"/>
      <c r="B19" s="186" t="s">
        <v>1773</v>
      </c>
      <c r="C19" s="186"/>
      <c r="D19" s="186"/>
      <c r="E19" s="187">
        <f>SUM(E16:E18)</f>
        <v>17709</v>
      </c>
      <c r="F19" s="190"/>
    </row>
    <row r="20" ht="27.9" customHeight="1" spans="1:6">
      <c r="A20" s="187" t="s">
        <v>1797</v>
      </c>
      <c r="B20" s="186" t="s">
        <v>1798</v>
      </c>
      <c r="C20" s="186">
        <v>2130701</v>
      </c>
      <c r="D20" s="199" t="s">
        <v>1799</v>
      </c>
      <c r="E20" s="187">
        <v>676</v>
      </c>
      <c r="F20" s="190" t="s">
        <v>1800</v>
      </c>
    </row>
    <row r="21" ht="27.9" customHeight="1" spans="1:6">
      <c r="A21" s="187"/>
      <c r="B21" s="186" t="s">
        <v>1798</v>
      </c>
      <c r="C21" s="186">
        <v>2130701</v>
      </c>
      <c r="D21" s="199" t="s">
        <v>1799</v>
      </c>
      <c r="E21" s="187">
        <v>38</v>
      </c>
      <c r="F21" s="189" t="s">
        <v>1800</v>
      </c>
    </row>
    <row r="22" ht="27.9" customHeight="1" spans="1:6">
      <c r="A22" s="187"/>
      <c r="B22" s="186" t="s">
        <v>1773</v>
      </c>
      <c r="C22" s="186"/>
      <c r="D22" s="186"/>
      <c r="E22" s="187">
        <f>SUM(E20:E21)</f>
        <v>714</v>
      </c>
      <c r="F22" s="190"/>
    </row>
    <row r="23" ht="27.9" customHeight="1" spans="1:6">
      <c r="A23" s="187" t="s">
        <v>1801</v>
      </c>
      <c r="B23" s="186" t="s">
        <v>1802</v>
      </c>
      <c r="C23" s="186">
        <v>2081199</v>
      </c>
      <c r="D23" s="200" t="s">
        <v>1803</v>
      </c>
      <c r="E23" s="187">
        <v>78</v>
      </c>
      <c r="F23" s="190" t="s">
        <v>1804</v>
      </c>
    </row>
    <row r="24" ht="27.9" customHeight="1" spans="1:6">
      <c r="A24" s="187"/>
      <c r="B24" s="186" t="s">
        <v>1773</v>
      </c>
      <c r="C24" s="186"/>
      <c r="D24" s="200"/>
      <c r="E24" s="187">
        <f>SUM(E23)</f>
        <v>78</v>
      </c>
      <c r="F24" s="201"/>
    </row>
    <row r="25" ht="27.9" customHeight="1" spans="1:6">
      <c r="A25" s="187"/>
      <c r="B25" s="186" t="s">
        <v>1150</v>
      </c>
      <c r="C25" s="186"/>
      <c r="D25" s="186"/>
      <c r="E25" s="202">
        <f>E7+E11+E15+E19+E22+E24</f>
        <v>31491</v>
      </c>
      <c r="F25" s="193"/>
    </row>
    <row r="26" ht="27.9" customHeight="1" spans="1:6">
      <c r="A26" s="203" t="s">
        <v>1805</v>
      </c>
      <c r="F26" s="204"/>
    </row>
    <row r="27" ht="27.9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40"/>
  <sheetViews>
    <sheetView showGridLines="0" showZeros="0" topLeftCell="D13" workbookViewId="0">
      <selection activeCell="A2" sqref="A2:H2"/>
    </sheetView>
  </sheetViews>
  <sheetFormatPr defaultColWidth="6.9" defaultRowHeight="11.25" outlineLevelCol="7"/>
  <cols>
    <col min="1" max="1" width="31.9" style="127" customWidth="1"/>
    <col min="2" max="2" width="10.6" style="127" customWidth="1"/>
    <col min="3" max="3" width="24.2" style="127" customWidth="1"/>
    <col min="4" max="4" width="12.2" style="127" customWidth="1"/>
    <col min="5" max="5" width="26.2" style="127" customWidth="1"/>
    <col min="6" max="6" width="10" style="127" customWidth="1"/>
    <col min="7" max="7" width="23.5" style="127" customWidth="1"/>
    <col min="8" max="8" width="12.2" style="127" customWidth="1"/>
    <col min="9" max="256" width="6.9" style="127" customWidth="1"/>
    <col min="257" max="16384" width="6.9" style="127"/>
  </cols>
  <sheetData>
    <row r="1" ht="19.05" customHeight="1" spans="1:1">
      <c r="A1" s="156" t="s">
        <v>1806</v>
      </c>
    </row>
    <row r="2" ht="27" customHeight="1" spans="1:8">
      <c r="A2" s="157" t="s">
        <v>1807</v>
      </c>
      <c r="B2" s="157"/>
      <c r="C2" s="157"/>
      <c r="D2" s="157"/>
      <c r="E2" s="157"/>
      <c r="F2" s="157"/>
      <c r="G2" s="157"/>
      <c r="H2" s="157"/>
    </row>
    <row r="3" ht="15" customHeight="1" spans="1:8">
      <c r="A3" s="157"/>
      <c r="B3" s="157"/>
      <c r="C3" s="157"/>
      <c r="D3" s="157"/>
      <c r="E3" s="157"/>
      <c r="F3" s="157"/>
      <c r="G3" s="157"/>
      <c r="H3" s="158" t="s">
        <v>2</v>
      </c>
    </row>
    <row r="4" ht="18" customHeight="1" spans="1:8">
      <c r="A4" s="7" t="s">
        <v>1808</v>
      </c>
      <c r="B4" s="7"/>
      <c r="C4" s="7" t="s">
        <v>1809</v>
      </c>
      <c r="D4" s="7"/>
      <c r="E4" s="7"/>
      <c r="F4" s="7"/>
      <c r="G4" s="7"/>
      <c r="H4" s="7"/>
    </row>
    <row r="5" ht="18" customHeight="1" spans="1:8">
      <c r="A5" s="8" t="s">
        <v>32</v>
      </c>
      <c r="B5" s="159" t="s">
        <v>1810</v>
      </c>
      <c r="C5" s="8" t="s">
        <v>1811</v>
      </c>
      <c r="D5" s="8" t="s">
        <v>1810</v>
      </c>
      <c r="E5" s="8" t="s">
        <v>1812</v>
      </c>
      <c r="F5" s="8" t="s">
        <v>1810</v>
      </c>
      <c r="G5" s="160" t="s">
        <v>1813</v>
      </c>
      <c r="H5" s="160" t="s">
        <v>1810</v>
      </c>
    </row>
    <row r="6" s="155" customFormat="1" ht="15.75" customHeight="1" spans="1:8">
      <c r="A6" s="161" t="s">
        <v>1814</v>
      </c>
      <c r="B6" s="162">
        <v>55725.81</v>
      </c>
      <c r="C6" s="163" t="s">
        <v>1815</v>
      </c>
      <c r="D6" s="162">
        <v>0</v>
      </c>
      <c r="E6" s="164" t="s">
        <v>1816</v>
      </c>
      <c r="F6" s="162">
        <v>0</v>
      </c>
      <c r="G6" s="165" t="s">
        <v>1817</v>
      </c>
      <c r="H6" s="162">
        <v>0</v>
      </c>
    </row>
    <row r="7" s="155" customFormat="1" ht="15.75" customHeight="1" spans="1:8">
      <c r="A7" s="164"/>
      <c r="B7" s="166"/>
      <c r="C7" s="164" t="s">
        <v>1818</v>
      </c>
      <c r="D7" s="162">
        <v>0</v>
      </c>
      <c r="E7" s="164" t="s">
        <v>1819</v>
      </c>
      <c r="F7" s="162">
        <v>0</v>
      </c>
      <c r="G7" s="165" t="s">
        <v>1820</v>
      </c>
      <c r="H7" s="162">
        <v>0</v>
      </c>
    </row>
    <row r="8" s="155" customFormat="1" ht="15.75" customHeight="1" spans="1:8">
      <c r="A8" s="164"/>
      <c r="B8" s="162"/>
      <c r="C8" s="164" t="s">
        <v>1821</v>
      </c>
      <c r="D8" s="162">
        <v>0</v>
      </c>
      <c r="E8" s="164" t="s">
        <v>1822</v>
      </c>
      <c r="F8" s="162">
        <v>0</v>
      </c>
      <c r="G8" s="165" t="s">
        <v>1823</v>
      </c>
      <c r="H8" s="162">
        <v>0</v>
      </c>
    </row>
    <row r="9" s="155" customFormat="1" ht="15.75" customHeight="1" spans="1:8">
      <c r="A9" s="164"/>
      <c r="B9" s="162"/>
      <c r="C9" s="164" t="s">
        <v>1824</v>
      </c>
      <c r="D9" s="162">
        <v>0</v>
      </c>
      <c r="E9" s="164" t="s">
        <v>1825</v>
      </c>
      <c r="F9" s="162">
        <v>0</v>
      </c>
      <c r="G9" s="165" t="s">
        <v>1826</v>
      </c>
      <c r="H9" s="162">
        <v>4643</v>
      </c>
    </row>
    <row r="10" s="155" customFormat="1" ht="15.75" customHeight="1" spans="1:8">
      <c r="A10" s="164"/>
      <c r="B10" s="162"/>
      <c r="C10" s="164" t="s">
        <v>1827</v>
      </c>
      <c r="D10" s="162">
        <v>0</v>
      </c>
      <c r="E10" s="164" t="s">
        <v>1828</v>
      </c>
      <c r="F10" s="162">
        <v>55725.81</v>
      </c>
      <c r="G10" s="165" t="s">
        <v>1829</v>
      </c>
      <c r="H10" s="162">
        <v>0</v>
      </c>
    </row>
    <row r="11" s="155" customFormat="1" ht="15.75" customHeight="1" spans="1:8">
      <c r="A11" s="164"/>
      <c r="B11" s="162"/>
      <c r="C11" s="164" t="s">
        <v>1830</v>
      </c>
      <c r="D11" s="162">
        <v>0</v>
      </c>
      <c r="E11" s="164" t="s">
        <v>1831</v>
      </c>
      <c r="F11" s="162">
        <v>0</v>
      </c>
      <c r="G11" s="165" t="s">
        <v>1832</v>
      </c>
      <c r="H11" s="167">
        <v>25426.91</v>
      </c>
    </row>
    <row r="12" s="155" customFormat="1" ht="15.75" customHeight="1" spans="1:8">
      <c r="A12" s="164"/>
      <c r="B12" s="162"/>
      <c r="C12" s="164" t="s">
        <v>1833</v>
      </c>
      <c r="D12" s="162">
        <v>0</v>
      </c>
      <c r="E12" s="164" t="s">
        <v>1834</v>
      </c>
      <c r="F12" s="162">
        <v>0</v>
      </c>
      <c r="G12" s="168" t="s">
        <v>1835</v>
      </c>
      <c r="H12" s="169">
        <v>0</v>
      </c>
    </row>
    <row r="13" s="155" customFormat="1" ht="15.75" customHeight="1" spans="1:8">
      <c r="A13" s="164"/>
      <c r="B13" s="162"/>
      <c r="C13" s="164" t="s">
        <v>1836</v>
      </c>
      <c r="D13" s="162">
        <v>0</v>
      </c>
      <c r="E13" s="164" t="s">
        <v>1837</v>
      </c>
      <c r="F13" s="162">
        <v>0</v>
      </c>
      <c r="G13" s="168" t="s">
        <v>1838</v>
      </c>
      <c r="H13" s="169">
        <v>0</v>
      </c>
    </row>
    <row r="14" s="155" customFormat="1" ht="15.75" customHeight="1" spans="1:8">
      <c r="A14" s="164"/>
      <c r="B14" s="170"/>
      <c r="C14" s="164" t="s">
        <v>1839</v>
      </c>
      <c r="D14" s="162">
        <v>0</v>
      </c>
      <c r="E14" s="164" t="s">
        <v>1840</v>
      </c>
      <c r="F14" s="162">
        <v>0</v>
      </c>
      <c r="G14" s="168" t="s">
        <v>1841</v>
      </c>
      <c r="H14" s="171">
        <v>0</v>
      </c>
    </row>
    <row r="15" s="155" customFormat="1" ht="15.75" customHeight="1" spans="1:8">
      <c r="A15" s="164"/>
      <c r="B15" s="172"/>
      <c r="C15" s="164" t="s">
        <v>1842</v>
      </c>
      <c r="D15" s="162">
        <v>0</v>
      </c>
      <c r="E15" s="164" t="s">
        <v>1843</v>
      </c>
      <c r="F15" s="162">
        <v>30069.91</v>
      </c>
      <c r="G15" s="168" t="s">
        <v>1844</v>
      </c>
      <c r="H15" s="173">
        <v>0</v>
      </c>
    </row>
    <row r="16" s="155" customFormat="1" ht="15.75" customHeight="1" spans="1:8">
      <c r="A16" s="164"/>
      <c r="B16" s="172"/>
      <c r="C16" s="164" t="s">
        <v>1845</v>
      </c>
      <c r="D16" s="162">
        <v>0</v>
      </c>
      <c r="E16" s="164" t="s">
        <v>1846</v>
      </c>
      <c r="F16" s="162">
        <v>0</v>
      </c>
      <c r="G16" s="168" t="s">
        <v>1847</v>
      </c>
      <c r="H16" s="162">
        <v>0</v>
      </c>
    </row>
    <row r="17" s="155" customFormat="1" ht="15.75" customHeight="1" spans="1:8">
      <c r="A17" s="164"/>
      <c r="B17" s="172"/>
      <c r="C17" s="164" t="s">
        <v>1848</v>
      </c>
      <c r="D17" s="162">
        <v>54925.81</v>
      </c>
      <c r="E17" s="164" t="s">
        <v>1000</v>
      </c>
      <c r="F17" s="162">
        <v>25655.9</v>
      </c>
      <c r="G17" s="168" t="s">
        <v>1849</v>
      </c>
      <c r="H17" s="173">
        <v>0</v>
      </c>
    </row>
    <row r="18" s="155" customFormat="1" ht="15.75" customHeight="1" spans="1:8">
      <c r="A18" s="164"/>
      <c r="B18" s="172"/>
      <c r="C18" s="164" t="s">
        <v>1850</v>
      </c>
      <c r="D18" s="162">
        <v>0</v>
      </c>
      <c r="E18" s="164"/>
      <c r="F18" s="162"/>
      <c r="G18" s="168" t="s">
        <v>1851</v>
      </c>
      <c r="H18" s="167">
        <v>0</v>
      </c>
    </row>
    <row r="19" s="155" customFormat="1" ht="15.75" customHeight="1" spans="1:8">
      <c r="A19" s="164"/>
      <c r="B19" s="172"/>
      <c r="C19" s="164" t="s">
        <v>1852</v>
      </c>
      <c r="D19" s="162">
        <v>0</v>
      </c>
      <c r="E19" s="174"/>
      <c r="F19" s="175"/>
      <c r="G19" s="168" t="s">
        <v>1853</v>
      </c>
      <c r="H19" s="167">
        <v>0</v>
      </c>
    </row>
    <row r="20" s="155" customFormat="1" ht="15.75" customHeight="1" spans="1:8">
      <c r="A20" s="164"/>
      <c r="B20" s="172"/>
      <c r="C20" s="164" t="s">
        <v>1854</v>
      </c>
      <c r="D20" s="162">
        <v>0</v>
      </c>
      <c r="E20" s="164"/>
      <c r="F20" s="176"/>
      <c r="G20" s="168" t="s">
        <v>1855</v>
      </c>
      <c r="H20" s="162">
        <v>25655.9</v>
      </c>
    </row>
    <row r="21" s="155" customFormat="1" ht="15.75" customHeight="1" spans="1:8">
      <c r="A21" s="164"/>
      <c r="B21" s="172"/>
      <c r="C21" s="164" t="s">
        <v>1856</v>
      </c>
      <c r="D21" s="162">
        <v>0</v>
      </c>
      <c r="E21" s="164"/>
      <c r="F21" s="176"/>
      <c r="G21" s="174"/>
      <c r="H21" s="177"/>
    </row>
    <row r="22" s="155" customFormat="1" ht="15.75" customHeight="1" spans="1:8">
      <c r="A22" s="164"/>
      <c r="B22" s="172"/>
      <c r="C22" s="164" t="s">
        <v>1857</v>
      </c>
      <c r="D22" s="162">
        <v>0</v>
      </c>
      <c r="E22" s="164"/>
      <c r="F22" s="176"/>
      <c r="G22" s="174"/>
      <c r="H22" s="175"/>
    </row>
    <row r="23" s="155" customFormat="1" ht="15.75" customHeight="1" spans="1:8">
      <c r="A23" s="164"/>
      <c r="B23" s="172"/>
      <c r="C23" s="164" t="s">
        <v>1858</v>
      </c>
      <c r="D23" s="162">
        <v>0</v>
      </c>
      <c r="E23" s="164"/>
      <c r="F23" s="176"/>
      <c r="G23" s="174"/>
      <c r="H23" s="175"/>
    </row>
    <row r="24" s="155" customFormat="1" ht="15.75" customHeight="1" spans="1:8">
      <c r="A24" s="164"/>
      <c r="B24" s="172"/>
      <c r="C24" s="164" t="s">
        <v>1859</v>
      </c>
      <c r="D24" s="162">
        <v>0</v>
      </c>
      <c r="E24" s="164"/>
      <c r="F24" s="176"/>
      <c r="G24" s="174"/>
      <c r="H24" s="175"/>
    </row>
    <row r="25" s="155" customFormat="1" ht="15.75" customHeight="1" spans="1:8">
      <c r="A25" s="164"/>
      <c r="B25" s="172"/>
      <c r="C25" s="164" t="s">
        <v>1860</v>
      </c>
      <c r="D25" s="162">
        <v>0</v>
      </c>
      <c r="E25" s="164"/>
      <c r="F25" s="176"/>
      <c r="G25" s="174"/>
      <c r="H25" s="175"/>
    </row>
    <row r="26" s="155" customFormat="1" ht="15.75" customHeight="1" spans="1:8">
      <c r="A26" s="164"/>
      <c r="B26" s="172"/>
      <c r="C26" s="164" t="s">
        <v>1861</v>
      </c>
      <c r="D26" s="162">
        <v>0</v>
      </c>
      <c r="E26" s="164"/>
      <c r="F26" s="176"/>
      <c r="G26" s="174"/>
      <c r="H26" s="175"/>
    </row>
    <row r="27" s="155" customFormat="1" ht="15.75" customHeight="1" spans="1:8">
      <c r="A27" s="164"/>
      <c r="B27" s="172"/>
      <c r="C27" s="164" t="s">
        <v>1862</v>
      </c>
      <c r="D27" s="162">
        <v>0</v>
      </c>
      <c r="E27" s="164"/>
      <c r="F27" s="176"/>
      <c r="G27" s="174"/>
      <c r="H27" s="175"/>
    </row>
    <row r="28" s="155" customFormat="1" ht="15.75" customHeight="1" spans="1:8">
      <c r="A28" s="164"/>
      <c r="B28" s="172"/>
      <c r="C28" s="164" t="s">
        <v>1863</v>
      </c>
      <c r="D28" s="162">
        <v>0</v>
      </c>
      <c r="E28" s="164"/>
      <c r="F28" s="176"/>
      <c r="G28" s="174"/>
      <c r="H28" s="175"/>
    </row>
    <row r="29" s="155" customFormat="1" ht="15.75" customHeight="1" spans="1:8">
      <c r="A29" s="164"/>
      <c r="B29" s="172"/>
      <c r="C29" s="164" t="s">
        <v>1864</v>
      </c>
      <c r="D29" s="162">
        <v>0</v>
      </c>
      <c r="E29" s="164"/>
      <c r="F29" s="176"/>
      <c r="G29" s="174"/>
      <c r="H29" s="175"/>
    </row>
    <row r="30" s="155" customFormat="1" ht="15.75" customHeight="1" spans="1:8">
      <c r="A30" s="164"/>
      <c r="B30" s="172"/>
      <c r="C30" s="164" t="s">
        <v>1865</v>
      </c>
      <c r="D30" s="162">
        <v>800</v>
      </c>
      <c r="E30" s="164"/>
      <c r="F30" s="176"/>
      <c r="G30" s="174"/>
      <c r="H30" s="175"/>
    </row>
    <row r="31" s="155" customFormat="1" ht="15.75" customHeight="1" spans="1:8">
      <c r="A31" s="164"/>
      <c r="B31" s="172"/>
      <c r="C31" s="164" t="s">
        <v>1866</v>
      </c>
      <c r="D31" s="162">
        <v>0</v>
      </c>
      <c r="E31" s="164"/>
      <c r="F31" s="176"/>
      <c r="G31" s="174"/>
      <c r="H31" s="175"/>
    </row>
    <row r="32" s="155" customFormat="1" ht="15.75" customHeight="1" spans="1:8">
      <c r="A32" s="164"/>
      <c r="B32" s="172"/>
      <c r="C32" s="164" t="s">
        <v>1867</v>
      </c>
      <c r="D32" s="162">
        <v>0</v>
      </c>
      <c r="E32" s="164"/>
      <c r="F32" s="176"/>
      <c r="G32" s="174"/>
      <c r="H32" s="175"/>
    </row>
    <row r="33" s="155" customFormat="1" ht="15.75" customHeight="1" spans="1:8">
      <c r="A33" s="164"/>
      <c r="B33" s="172"/>
      <c r="C33" s="164" t="s">
        <v>1868</v>
      </c>
      <c r="D33" s="162">
        <v>0</v>
      </c>
      <c r="E33" s="164"/>
      <c r="F33" s="176"/>
      <c r="G33" s="174"/>
      <c r="H33" s="175"/>
    </row>
    <row r="34" s="155" customFormat="1" ht="15.75" customHeight="1" spans="1:8">
      <c r="A34" s="164"/>
      <c r="B34" s="178"/>
      <c r="C34" s="164" t="s">
        <v>1869</v>
      </c>
      <c r="D34" s="162">
        <v>0</v>
      </c>
      <c r="E34" s="164"/>
      <c r="F34" s="176"/>
      <c r="G34" s="174"/>
      <c r="H34" s="175"/>
    </row>
    <row r="35" s="155" customFormat="1" ht="15" customHeight="1" spans="1:8">
      <c r="A35" s="179" t="s">
        <v>1870</v>
      </c>
      <c r="B35" s="162">
        <v>55725.81</v>
      </c>
      <c r="C35" s="180" t="s">
        <v>1871</v>
      </c>
      <c r="D35" s="162">
        <v>55725.81</v>
      </c>
      <c r="E35" s="181" t="s">
        <v>1871</v>
      </c>
      <c r="F35" s="162">
        <v>55725.81</v>
      </c>
      <c r="G35" s="182" t="s">
        <v>1871</v>
      </c>
      <c r="H35" s="170">
        <v>55725.81</v>
      </c>
    </row>
    <row r="36" ht="15" customHeight="1"/>
    <row r="37" ht="15" customHeight="1"/>
    <row r="38" ht="15" customHeight="1"/>
    <row r="39" ht="15" customHeight="1"/>
    <row r="40" ht="15" customHeight="1"/>
  </sheetData>
  <sheetProtection formatCells="0" formatColumns="0" formatRows="0"/>
  <mergeCells count="3">
    <mergeCell ref="A2:H2"/>
    <mergeCell ref="A4:B4"/>
    <mergeCell ref="C4:H4"/>
  </mergeCells>
  <pageMargins left="0.75" right="0.75" top="1" bottom="1" header="0.5" footer="0.5"/>
  <pageSetup paperSize="9" scale="85" fitToHeight="999" orientation="landscape"/>
  <headerFooter alignWithMargins="0" scaleWithDoc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1.一般公共财政收入预算表</vt:lpstr>
      <vt:lpstr>2.一般公共财政支出预算表</vt:lpstr>
      <vt:lpstr>3.一般公共预算本级支出表</vt:lpstr>
      <vt:lpstr>4.一般公共预算基本支出表</vt:lpstr>
      <vt:lpstr>5.一般公共预算税收返还、转移支付表</vt:lpstr>
      <vt:lpstr>税收 (2)</vt:lpstr>
      <vt:lpstr>税收</vt:lpstr>
      <vt:lpstr>专项转移支付支出</vt:lpstr>
      <vt:lpstr>6.政府性基金收支预算表</vt:lpstr>
      <vt:lpstr>7.政府性基金收入预算表</vt:lpstr>
      <vt:lpstr>8.政府性基金支出预算表</vt:lpstr>
      <vt:lpstr>9.国有资本经营预算收支表</vt:lpstr>
      <vt:lpstr>10.国有资本经营收入表</vt:lpstr>
      <vt:lpstr>11.国有资本经营支出表</vt:lpstr>
      <vt:lpstr>12.社保基金收支表</vt:lpstr>
      <vt:lpstr>13.社保基金收入表</vt:lpstr>
      <vt:lpstr>14.社保基金支出表</vt:lpstr>
      <vt:lpstr>15.政府债务限额表</vt:lpstr>
      <vt:lpstr>16.政府债务余额表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He's a pirat</cp:lastModifiedBy>
  <cp:revision>1</cp:revision>
  <dcterms:created xsi:type="dcterms:W3CDTF">2011-03-03T08:23:00Z</dcterms:created>
  <cp:lastPrinted>2018-02-06T00:35:00Z</cp:lastPrinted>
  <dcterms:modified xsi:type="dcterms:W3CDTF">2020-03-02T02:02:21Z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